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ucoldexsa.sharepoint.com/sites/DireccionAdministrativayServicioalCliente/Documentos compartidos/General/aadministrativa/Proyecto mtto cartagena/ANEXOS TECNICOS/"/>
    </mc:Choice>
  </mc:AlternateContent>
  <xr:revisionPtr revIDLastSave="347" documentId="8_{0CCC9B5E-4511-48C5-B41C-1DC4EB582A24}" xr6:coauthVersionLast="47" xr6:coauthVersionMax="47" xr10:uidLastSave="{9DFA31B1-ADB3-4D17-9F06-2C33F684CBE3}"/>
  <bookViews>
    <workbookView xWindow="28695" yWindow="2070" windowWidth="14610" windowHeight="13515" xr2:uid="{963549DF-4148-4CED-9A9B-C3939A9B1E59}"/>
  </bookViews>
  <sheets>
    <sheet name="Oferta Economi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4" l="1"/>
  <c r="G65" i="4"/>
  <c r="G66" i="4"/>
  <c r="G67" i="4"/>
  <c r="G68" i="4"/>
  <c r="G69" i="4"/>
  <c r="G70" i="4"/>
  <c r="G71" i="4"/>
  <c r="G72" i="4"/>
  <c r="G63" i="4"/>
  <c r="G52" i="4"/>
  <c r="G53" i="4"/>
  <c r="G54" i="4"/>
  <c r="G55" i="4"/>
  <c r="G56" i="4"/>
  <c r="G57" i="4"/>
  <c r="G58" i="4"/>
  <c r="G59" i="4"/>
  <c r="G60" i="4"/>
  <c r="G61" i="4"/>
  <c r="G51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35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19" i="4"/>
  <c r="G34" i="4"/>
  <c r="C78" i="4" s="1"/>
  <c r="G18" i="4"/>
  <c r="C77" i="4" s="1"/>
  <c r="G77" i="4" s="1"/>
  <c r="G9" i="4"/>
  <c r="G10" i="4"/>
  <c r="G11" i="4"/>
  <c r="G12" i="4"/>
  <c r="G13" i="4"/>
  <c r="G14" i="4"/>
  <c r="G15" i="4"/>
  <c r="G16" i="4"/>
  <c r="G17" i="4"/>
  <c r="G8" i="4"/>
  <c r="G62" i="4" l="1"/>
  <c r="C80" i="4" s="1"/>
  <c r="G80" i="4" s="1"/>
  <c r="H80" i="4" s="1"/>
  <c r="G50" i="4"/>
  <c r="C79" i="4" s="1"/>
  <c r="G79" i="4" s="1"/>
  <c r="H79" i="4" s="1"/>
  <c r="G7" i="4"/>
  <c r="C76" i="4" s="1"/>
  <c r="G76" i="4" s="1"/>
  <c r="H76" i="4" s="1"/>
  <c r="G78" i="4"/>
  <c r="H77" i="4"/>
  <c r="G81" i="4" l="1"/>
  <c r="H78" i="4"/>
  <c r="H81" i="4" s="1"/>
</calcChain>
</file>

<file path=xl/sharedStrings.xml><?xml version="1.0" encoding="utf-8"?>
<sst xmlns="http://schemas.openxmlformats.org/spreadsheetml/2006/main" count="212" uniqueCount="94">
  <si>
    <t>PROCOLOMBIA</t>
  </si>
  <si>
    <t>ANEXO No. 18 - FORMATO PROPUESTA ECONÓMICA</t>
  </si>
  <si>
    <t>FIRMA DEL REPRESENTANTE LEGAL DEL PROPONENTE:</t>
  </si>
  <si>
    <t>NOMBRE DEL PROPONENTE:</t>
  </si>
  <si>
    <t>IDENTIFICACIÓN REPRESENTANTE LEGAL DEL PROPONENTE:</t>
  </si>
  <si>
    <t>SECTOR</t>
  </si>
  <si>
    <t>IVA</t>
  </si>
  <si>
    <t>ID</t>
  </si>
  <si>
    <t>Nombre</t>
  </si>
  <si>
    <t>Und</t>
  </si>
  <si>
    <t>Cant</t>
  </si>
  <si>
    <t>Valor Unit</t>
  </si>
  <si>
    <t>1.0</t>
  </si>
  <si>
    <t>SECTOR 1 (DEMOLICIÓN Y RECONSTRUCCIÓN DEL ESCALÓN VIGA PERIMETRAL)</t>
  </si>
  <si>
    <t>1.1</t>
  </si>
  <si>
    <t>Contenedor de oficina</t>
  </si>
  <si>
    <t>Dia</t>
  </si>
  <si>
    <t>1.2</t>
  </si>
  <si>
    <t>Localizacion y replanteo</t>
  </si>
  <si>
    <t>m2</t>
  </si>
  <si>
    <t>1.3</t>
  </si>
  <si>
    <t>Suministro de energia electrica</t>
  </si>
  <si>
    <t>1.4</t>
  </si>
  <si>
    <t>Demolicion y/o Escarificacion superficie de viga</t>
  </si>
  <si>
    <t>m3</t>
  </si>
  <si>
    <t>1.5</t>
  </si>
  <si>
    <t>Puente adherencia</t>
  </si>
  <si>
    <t>1.6</t>
  </si>
  <si>
    <t>Acero de refuerzo</t>
  </si>
  <si>
    <t>kg</t>
  </si>
  <si>
    <t>1.7</t>
  </si>
  <si>
    <t>Inhibidor de corrosion acero refuerzo</t>
  </si>
  <si>
    <t>1.8</t>
  </si>
  <si>
    <t>Anclaje epoxico 3/8" L = 15 cm</t>
  </si>
  <si>
    <t>1.9</t>
  </si>
  <si>
    <t>Concreto para viga borde, f'c=35 MPa</t>
  </si>
  <si>
    <t>1.10</t>
  </si>
  <si>
    <t>Disposición de escombros</t>
  </si>
  <si>
    <t>2.0</t>
  </si>
  <si>
    <t>SECTOR 6 (DEMOLICIÓN Y RECONSTRUCCIÓN DEL ESCALÓN VIGA PERIMETRAL)</t>
  </si>
  <si>
    <t>2.1</t>
  </si>
  <si>
    <t>2.2</t>
  </si>
  <si>
    <t>2.3</t>
  </si>
  <si>
    <t>2.4</t>
  </si>
  <si>
    <t>2.5</t>
  </si>
  <si>
    <t>2.6</t>
  </si>
  <si>
    <t>2.7</t>
  </si>
  <si>
    <t>Limpieza de acero de refuerzo</t>
  </si>
  <si>
    <t>m</t>
  </si>
  <si>
    <t>2.8</t>
  </si>
  <si>
    <t>2.9</t>
  </si>
  <si>
    <t>2.10</t>
  </si>
  <si>
    <t>2.11</t>
  </si>
  <si>
    <t>3.0</t>
  </si>
  <si>
    <t>SECTOR 7 (DEMOLICIÓN Y RECONSTRUCCIÓN DE VIGA CABEZAL SISTEMA ADICIONAL DE CONTENCIÓN)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</si>
  <si>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</si>
  <si>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</si>
  <si>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</si>
  <si>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</si>
  <si>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</si>
  <si>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</si>
  <si>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</si>
  <si>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</si>
  <si>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</si>
  <si>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</si>
  <si>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SECTOR 3 (DEMOLICIÓN Y RECONSTRUCCIÓN DEL SISTEMA)</t>
  </si>
  <si>
    <t>Suministro de energia mediante planta electrica</t>
  </si>
  <si>
    <t>Demolicion plantilla piso y muro/viga cabezal existente. Incluye retiro y disposicion final de escombros</t>
  </si>
  <si>
    <t>Suministro de tablaestaca vinilica en sitio</t>
  </si>
  <si>
    <t>Hincado tablestaca vinilica</t>
  </si>
  <si>
    <t>Concreto para muro/viga cabezal</t>
  </si>
  <si>
    <t>Excavacion a Maquina reemplazo material relleno</t>
  </si>
  <si>
    <t>1.11</t>
  </si>
  <si>
    <t>Relleno Material Seleccionado</t>
  </si>
  <si>
    <t>1.12</t>
  </si>
  <si>
    <t>Base Suelo Cemento</t>
  </si>
  <si>
    <t>1.13</t>
  </si>
  <si>
    <t>Concreto Plantilla de Piso, f'c = 21 MPa</t>
  </si>
  <si>
    <t>1.14</t>
  </si>
  <si>
    <t>Instalacion de Piedra coralina</t>
  </si>
  <si>
    <t>1.15</t>
  </si>
  <si>
    <t>Instalacion de Bolsacreto</t>
  </si>
  <si>
    <t>SECTOR 5 (DEMOLICIÓN Y RECONSTRUCCIÓN DEL SISTEMA)</t>
  </si>
  <si>
    <t>2.12</t>
  </si>
  <si>
    <t>2.13</t>
  </si>
  <si>
    <t>2.14</t>
  </si>
  <si>
    <t>2.15</t>
  </si>
  <si>
    <t>IMPREVISTOS</t>
  </si>
  <si>
    <t>UTILIDAD</t>
  </si>
  <si>
    <t>VALOR TOTAL IVA INCLUIDO</t>
  </si>
  <si>
    <t>VALOR TOTAL</t>
  </si>
  <si>
    <t>ADMINISTRACION %</t>
  </si>
  <si>
    <t>Costo directo</t>
  </si>
  <si>
    <t>COSTO 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</si>
</sst>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Segoe U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D1D1"/>
        <bgColor rgb="FFCCD1D1"/>
      </patternFill>
    </fill>
    <fill>
      <patternFill patternType="solid">
        <fgColor rgb="FFAED6F1"/>
        <bgColor rgb="FFAED6F1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5" fillId="0" borderId="1" xfId="0" applyNumberFormat="1" applyFont="1" applyBorder="1" applyAlignment="1">
      <alignment horizontal="left" vertical="center"/>
    </xf>
    <xf numFmtId="9" fontId="5" fillId="0" borderId="1" xfId="1" applyFont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0" fillId="0" borderId="0" xfId="0" applyNumberFormat="1"/>
    <xf numFmtId="10" fontId="5" fillId="0" borderId="1" xfId="1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4" fontId="5" fillId="4" borderId="1" xfId="2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30AE-F584-486E-BEE8-C4015EA75E83}">
  <dimension ref="B2:H90"/>
  <sheetViews>
    <sheetView showGridLines="0" tabSelected="1" topLeftCell="A18" zoomScale="85" zoomScaleNormal="85" workbookViewId="0">
      <selection activeCell="F51" sqref="F51:F61"/>
    </sheetView>
  </sheetViews>
  <sheetFormatPr baseColWidth="10" defaultRowHeight="14.5" x14ac:dyDescent="0.35"/>
  <cols>
    <col min="2" max="2" width="18.90625" customWidth="1"/>
    <col min="3" max="3" width="29.1796875" customWidth="1"/>
    <col min="4" max="4" width="18.453125" bestFit="1" customWidth="1"/>
    <col min="5" max="5" width="14.7265625" bestFit="1" customWidth="1"/>
    <col min="6" max="6" width="13" customWidth="1"/>
    <col min="7" max="7" width="22" customWidth="1"/>
    <col min="8" max="8" width="27.26953125" customWidth="1"/>
    <col min="9" max="12" width="47.08984375" customWidth="1"/>
  </cols>
  <sheetData>
    <row r="2" spans="2:7" ht="21" x14ac:dyDescent="0.35">
      <c r="B2" s="1" t="s">
        <v>0</v>
      </c>
      <c r="C2" s="1"/>
      <c r="D2" s="1"/>
      <c r="E2" s="1"/>
      <c r="F2" s="1"/>
    </row>
    <row r="3" spans="2:7" ht="15.5" x14ac:dyDescent="0.35">
      <c r="B3" s="2" t="s">
        <v>1</v>
      </c>
      <c r="C3" s="2"/>
      <c r="D3" s="2"/>
      <c r="E3" s="2"/>
      <c r="F3" s="2"/>
    </row>
    <row r="5" spans="2:7" ht="15" thickBot="1" x14ac:dyDescent="0.4"/>
    <row r="6" spans="2:7" x14ac:dyDescent="0.35">
      <c r="B6" s="16" t="s">
        <v>7</v>
      </c>
      <c r="C6" s="17" t="s">
        <v>8</v>
      </c>
      <c r="D6" s="17" t="s">
        <v>9</v>
      </c>
      <c r="E6" s="17" t="s">
        <v>10</v>
      </c>
      <c r="F6" s="17" t="s">
        <v>11</v>
      </c>
      <c r="G6" s="18" t="s">
        <v>92</v>
      </c>
    </row>
    <row r="7" spans="2:7" ht="56" customHeight="1" x14ac:dyDescent="0.35">
      <c r="B7" s="19" t="s">
        <v>12</v>
      </c>
      <c r="C7" s="24" t="s">
        <v>13</v>
      </c>
      <c r="D7" s="25"/>
      <c r="E7" s="25"/>
      <c r="F7" s="25"/>
      <c r="G7" s="27">
        <f>SUM(G8:G17)</f>
        <v>0</v>
      </c>
    </row>
    <row r="8" spans="2:7" x14ac:dyDescent="0.35">
      <c r="B8" s="20" t="s">
        <v>14</v>
      </c>
      <c r="C8" s="15" t="s">
        <v>15</v>
      </c>
      <c r="D8" s="14" t="s">
        <v>16</v>
      </c>
      <c r="E8" s="14">
        <v>50</v>
      </c>
      <c r="F8" s="38"/>
      <c r="G8" s="28">
        <f>E8*F8</f>
        <v>0</v>
      </c>
    </row>
    <row r="9" spans="2:7" x14ac:dyDescent="0.35">
      <c r="B9" s="20" t="s">
        <v>17</v>
      </c>
      <c r="C9" s="15" t="s">
        <v>18</v>
      </c>
      <c r="D9" s="14" t="s">
        <v>19</v>
      </c>
      <c r="E9" s="14">
        <v>174</v>
      </c>
      <c r="F9" s="39"/>
      <c r="G9" s="28">
        <f t="shared" ref="G9:G17" si="0">E9*F9</f>
        <v>0</v>
      </c>
    </row>
    <row r="10" spans="2:7" x14ac:dyDescent="0.35">
      <c r="B10" s="20" t="s">
        <v>20</v>
      </c>
      <c r="C10" s="15" t="s">
        <v>21</v>
      </c>
      <c r="D10" s="14" t="s">
        <v>16</v>
      </c>
      <c r="E10" s="14">
        <v>50</v>
      </c>
      <c r="F10" s="39"/>
      <c r="G10" s="28">
        <f t="shared" si="0"/>
        <v>0</v>
      </c>
    </row>
    <row r="11" spans="2:7" ht="28" x14ac:dyDescent="0.35">
      <c r="B11" s="20" t="s">
        <v>22</v>
      </c>
      <c r="C11" s="15" t="s">
        <v>23</v>
      </c>
      <c r="D11" s="14" t="s">
        <v>24</v>
      </c>
      <c r="E11" s="14">
        <v>20</v>
      </c>
      <c r="F11" s="39"/>
      <c r="G11" s="28">
        <f t="shared" si="0"/>
        <v>0</v>
      </c>
    </row>
    <row r="12" spans="2:7" x14ac:dyDescent="0.35">
      <c r="B12" s="20" t="s">
        <v>25</v>
      </c>
      <c r="C12" s="15" t="s">
        <v>26</v>
      </c>
      <c r="D12" s="14" t="s">
        <v>19</v>
      </c>
      <c r="E12" s="14">
        <v>70</v>
      </c>
      <c r="F12" s="39"/>
      <c r="G12" s="28">
        <f t="shared" si="0"/>
        <v>0</v>
      </c>
    </row>
    <row r="13" spans="2:7" x14ac:dyDescent="0.35">
      <c r="B13" s="20" t="s">
        <v>27</v>
      </c>
      <c r="C13" s="15" t="s">
        <v>28</v>
      </c>
      <c r="D13" s="14" t="s">
        <v>29</v>
      </c>
      <c r="E13" s="14">
        <v>1134</v>
      </c>
      <c r="F13" s="39"/>
      <c r="G13" s="28">
        <f t="shared" si="0"/>
        <v>0</v>
      </c>
    </row>
    <row r="14" spans="2:7" ht="28" x14ac:dyDescent="0.35">
      <c r="B14" s="20" t="s">
        <v>30</v>
      </c>
      <c r="C14" s="15" t="s">
        <v>31</v>
      </c>
      <c r="D14" s="14" t="s">
        <v>29</v>
      </c>
      <c r="E14" s="14">
        <v>1235.58</v>
      </c>
      <c r="F14" s="39"/>
      <c r="G14" s="28">
        <f t="shared" si="0"/>
        <v>0</v>
      </c>
    </row>
    <row r="15" spans="2:7" x14ac:dyDescent="0.35">
      <c r="B15" s="20" t="s">
        <v>32</v>
      </c>
      <c r="C15" s="15" t="s">
        <v>33</v>
      </c>
      <c r="D15" s="14" t="s">
        <v>9</v>
      </c>
      <c r="E15" s="14">
        <v>609</v>
      </c>
      <c r="F15" s="39"/>
      <c r="G15" s="28">
        <f t="shared" si="0"/>
        <v>0</v>
      </c>
    </row>
    <row r="16" spans="2:7" ht="28" x14ac:dyDescent="0.35">
      <c r="B16" s="20" t="s">
        <v>34</v>
      </c>
      <c r="C16" s="15" t="s">
        <v>35</v>
      </c>
      <c r="D16" s="14" t="s">
        <v>24</v>
      </c>
      <c r="E16" s="14">
        <v>20</v>
      </c>
      <c r="F16" s="39"/>
      <c r="G16" s="28">
        <f t="shared" si="0"/>
        <v>0</v>
      </c>
    </row>
    <row r="17" spans="2:7" x14ac:dyDescent="0.35">
      <c r="B17" s="20" t="s">
        <v>36</v>
      </c>
      <c r="C17" s="15" t="s">
        <v>37</v>
      </c>
      <c r="D17" s="14" t="s">
        <v>24</v>
      </c>
      <c r="E17" s="14">
        <v>20</v>
      </c>
      <c r="F17" s="39"/>
      <c r="G17" s="28">
        <f t="shared" si="0"/>
        <v>0</v>
      </c>
    </row>
    <row r="18" spans="2:7" ht="42" customHeight="1" x14ac:dyDescent="0.35">
      <c r="B18" s="19" t="s">
        <v>12</v>
      </c>
      <c r="C18" s="24" t="s">
        <v>65</v>
      </c>
      <c r="D18" s="25"/>
      <c r="E18" s="25"/>
      <c r="F18" s="26"/>
      <c r="G18" s="27">
        <f>SUM(G19:G33)</f>
        <v>0</v>
      </c>
    </row>
    <row r="19" spans="2:7" x14ac:dyDescent="0.35">
      <c r="B19" s="20" t="s">
        <v>14</v>
      </c>
      <c r="C19" s="15" t="s">
        <v>18</v>
      </c>
      <c r="D19" s="14" t="s">
        <v>19</v>
      </c>
      <c r="E19" s="14">
        <v>100</v>
      </c>
      <c r="F19" s="39"/>
      <c r="G19" s="28">
        <f>E19*F19</f>
        <v>0</v>
      </c>
    </row>
    <row r="20" spans="2:7" x14ac:dyDescent="0.35">
      <c r="B20" s="20" t="s">
        <v>17</v>
      </c>
      <c r="C20" s="15" t="s">
        <v>15</v>
      </c>
      <c r="D20" s="14" t="s">
        <v>16</v>
      </c>
      <c r="E20" s="14">
        <v>120</v>
      </c>
      <c r="F20" s="39"/>
      <c r="G20" s="28">
        <f t="shared" ref="G20:G72" si="1">E20*F20</f>
        <v>0</v>
      </c>
    </row>
    <row r="21" spans="2:7" ht="28" x14ac:dyDescent="0.35">
      <c r="B21" s="20" t="s">
        <v>20</v>
      </c>
      <c r="C21" s="15" t="s">
        <v>66</v>
      </c>
      <c r="D21" s="14" t="s">
        <v>16</v>
      </c>
      <c r="E21" s="14">
        <v>120</v>
      </c>
      <c r="F21" s="39"/>
      <c r="G21" s="28">
        <f t="shared" si="1"/>
        <v>0</v>
      </c>
    </row>
    <row r="22" spans="2:7" ht="56" x14ac:dyDescent="0.35">
      <c r="B22" s="20" t="s">
        <v>22</v>
      </c>
      <c r="C22" s="15" t="s">
        <v>67</v>
      </c>
      <c r="D22" s="14" t="s">
        <v>24</v>
      </c>
      <c r="E22" s="14">
        <v>35</v>
      </c>
      <c r="F22" s="39"/>
      <c r="G22" s="28">
        <f t="shared" si="1"/>
        <v>0</v>
      </c>
    </row>
    <row r="23" spans="2:7" ht="28" x14ac:dyDescent="0.35">
      <c r="B23" s="20" t="s">
        <v>25</v>
      </c>
      <c r="C23" s="15" t="s">
        <v>68</v>
      </c>
      <c r="D23" s="14" t="s">
        <v>19</v>
      </c>
      <c r="E23" s="14">
        <v>165</v>
      </c>
      <c r="F23" s="39"/>
      <c r="G23" s="28">
        <f t="shared" si="1"/>
        <v>0</v>
      </c>
    </row>
    <row r="24" spans="2:7" x14ac:dyDescent="0.35">
      <c r="B24" s="20" t="s">
        <v>27</v>
      </c>
      <c r="C24" s="15" t="s">
        <v>69</v>
      </c>
      <c r="D24" s="14" t="s">
        <v>48</v>
      </c>
      <c r="E24" s="14">
        <v>620</v>
      </c>
      <c r="F24" s="39"/>
      <c r="G24" s="28">
        <f t="shared" si="1"/>
        <v>0</v>
      </c>
    </row>
    <row r="25" spans="2:7" ht="28" x14ac:dyDescent="0.35">
      <c r="B25" s="20" t="s">
        <v>30</v>
      </c>
      <c r="C25" s="15" t="s">
        <v>70</v>
      </c>
      <c r="D25" s="14" t="s">
        <v>24</v>
      </c>
      <c r="E25" s="14">
        <v>25</v>
      </c>
      <c r="F25" s="39"/>
      <c r="G25" s="28">
        <f t="shared" si="1"/>
        <v>0</v>
      </c>
    </row>
    <row r="26" spans="2:7" x14ac:dyDescent="0.35">
      <c r="B26" s="20" t="s">
        <v>32</v>
      </c>
      <c r="C26" s="15" t="s">
        <v>28</v>
      </c>
      <c r="D26" s="14" t="s">
        <v>29</v>
      </c>
      <c r="E26" s="14">
        <v>5400</v>
      </c>
      <c r="F26" s="39"/>
      <c r="G26" s="28">
        <f t="shared" si="1"/>
        <v>0</v>
      </c>
    </row>
    <row r="27" spans="2:7" ht="28" x14ac:dyDescent="0.35">
      <c r="B27" s="20" t="s">
        <v>34</v>
      </c>
      <c r="C27" s="15" t="s">
        <v>31</v>
      </c>
      <c r="D27" s="14" t="s">
        <v>29</v>
      </c>
      <c r="E27" s="14">
        <v>5400</v>
      </c>
      <c r="F27" s="39"/>
      <c r="G27" s="28">
        <f t="shared" si="1"/>
        <v>0</v>
      </c>
    </row>
    <row r="28" spans="2:7" ht="28" x14ac:dyDescent="0.35">
      <c r="B28" s="20" t="s">
        <v>36</v>
      </c>
      <c r="C28" s="15" t="s">
        <v>71</v>
      </c>
      <c r="D28" s="14" t="s">
        <v>24</v>
      </c>
      <c r="E28" s="14">
        <v>105</v>
      </c>
      <c r="F28" s="39"/>
      <c r="G28" s="28">
        <f t="shared" si="1"/>
        <v>0</v>
      </c>
    </row>
    <row r="29" spans="2:7" x14ac:dyDescent="0.35">
      <c r="B29" s="20" t="s">
        <v>72</v>
      </c>
      <c r="C29" s="15" t="s">
        <v>73</v>
      </c>
      <c r="D29" s="14" t="s">
        <v>24</v>
      </c>
      <c r="E29" s="14">
        <v>65</v>
      </c>
      <c r="F29" s="39"/>
      <c r="G29" s="28">
        <f t="shared" si="1"/>
        <v>0</v>
      </c>
    </row>
    <row r="30" spans="2:7" x14ac:dyDescent="0.35">
      <c r="B30" s="20" t="s">
        <v>74</v>
      </c>
      <c r="C30" s="15" t="s">
        <v>75</v>
      </c>
      <c r="D30" s="14" t="s">
        <v>24</v>
      </c>
      <c r="E30" s="14">
        <v>20</v>
      </c>
      <c r="F30" s="39"/>
      <c r="G30" s="28">
        <f t="shared" si="1"/>
        <v>0</v>
      </c>
    </row>
    <row r="31" spans="2:7" ht="28" x14ac:dyDescent="0.35">
      <c r="B31" s="20" t="s">
        <v>76</v>
      </c>
      <c r="C31" s="15" t="s">
        <v>77</v>
      </c>
      <c r="D31" s="14" t="s">
        <v>24</v>
      </c>
      <c r="E31" s="14">
        <v>20</v>
      </c>
      <c r="F31" s="39"/>
      <c r="G31" s="28">
        <f t="shared" si="1"/>
        <v>0</v>
      </c>
    </row>
    <row r="32" spans="2:7" x14ac:dyDescent="0.35">
      <c r="B32" s="20" t="s">
        <v>78</v>
      </c>
      <c r="C32" s="15" t="s">
        <v>79</v>
      </c>
      <c r="D32" s="14" t="s">
        <v>19</v>
      </c>
      <c r="E32" s="14">
        <v>62</v>
      </c>
      <c r="F32" s="39"/>
      <c r="G32" s="28">
        <f t="shared" si="1"/>
        <v>0</v>
      </c>
    </row>
    <row r="33" spans="2:7" x14ac:dyDescent="0.35">
      <c r="B33" s="20" t="s">
        <v>80</v>
      </c>
      <c r="C33" s="15" t="s">
        <v>81</v>
      </c>
      <c r="D33" s="14" t="s">
        <v>24</v>
      </c>
      <c r="E33" s="14">
        <v>47</v>
      </c>
      <c r="F33" s="39"/>
      <c r="G33" s="28">
        <f t="shared" si="1"/>
        <v>0</v>
      </c>
    </row>
    <row r="34" spans="2:7" ht="42" customHeight="1" x14ac:dyDescent="0.35">
      <c r="B34" s="19" t="s">
        <v>38</v>
      </c>
      <c r="C34" s="24" t="s">
        <v>82</v>
      </c>
      <c r="D34" s="25"/>
      <c r="E34" s="25"/>
      <c r="F34" s="26"/>
      <c r="G34" s="27">
        <f>SUM(G35:G49)</f>
        <v>0</v>
      </c>
    </row>
    <row r="35" spans="2:7" x14ac:dyDescent="0.35">
      <c r="B35" s="20" t="s">
        <v>40</v>
      </c>
      <c r="C35" s="15" t="s">
        <v>18</v>
      </c>
      <c r="D35" s="14" t="s">
        <v>19</v>
      </c>
      <c r="E35" s="14">
        <v>230</v>
      </c>
      <c r="F35" s="39"/>
      <c r="G35" s="28">
        <f t="shared" si="1"/>
        <v>0</v>
      </c>
    </row>
    <row r="36" spans="2:7" x14ac:dyDescent="0.35">
      <c r="B36" s="20" t="s">
        <v>41</v>
      </c>
      <c r="C36" s="15" t="s">
        <v>15</v>
      </c>
      <c r="D36" s="14" t="s">
        <v>16</v>
      </c>
      <c r="E36" s="14">
        <v>180</v>
      </c>
      <c r="F36" s="39"/>
      <c r="G36" s="28">
        <f t="shared" si="1"/>
        <v>0</v>
      </c>
    </row>
    <row r="37" spans="2:7" ht="28" x14ac:dyDescent="0.35">
      <c r="B37" s="20" t="s">
        <v>42</v>
      </c>
      <c r="C37" s="15" t="s">
        <v>66</v>
      </c>
      <c r="D37" s="14" t="s">
        <v>16</v>
      </c>
      <c r="E37" s="14">
        <v>180</v>
      </c>
      <c r="F37" s="39"/>
      <c r="G37" s="28">
        <f t="shared" si="1"/>
        <v>0</v>
      </c>
    </row>
    <row r="38" spans="2:7" ht="56" x14ac:dyDescent="0.35">
      <c r="B38" s="20" t="s">
        <v>43</v>
      </c>
      <c r="C38" s="15" t="s">
        <v>67</v>
      </c>
      <c r="D38" s="14" t="s">
        <v>24</v>
      </c>
      <c r="E38" s="14">
        <v>90</v>
      </c>
      <c r="F38" s="39"/>
      <c r="G38" s="28">
        <f t="shared" si="1"/>
        <v>0</v>
      </c>
    </row>
    <row r="39" spans="2:7" ht="28" x14ac:dyDescent="0.35">
      <c r="B39" s="20" t="s">
        <v>44</v>
      </c>
      <c r="C39" s="15" t="s">
        <v>68</v>
      </c>
      <c r="D39" s="14" t="s">
        <v>19</v>
      </c>
      <c r="E39" s="14">
        <v>430</v>
      </c>
      <c r="F39" s="39"/>
      <c r="G39" s="28">
        <f t="shared" si="1"/>
        <v>0</v>
      </c>
    </row>
    <row r="40" spans="2:7" x14ac:dyDescent="0.35">
      <c r="B40" s="20" t="s">
        <v>45</v>
      </c>
      <c r="C40" s="15" t="s">
        <v>69</v>
      </c>
      <c r="D40" s="14" t="s">
        <v>48</v>
      </c>
      <c r="E40" s="14">
        <v>1380</v>
      </c>
      <c r="F40" s="39"/>
      <c r="G40" s="28">
        <f t="shared" si="1"/>
        <v>0</v>
      </c>
    </row>
    <row r="41" spans="2:7" ht="28" x14ac:dyDescent="0.35">
      <c r="B41" s="20" t="s">
        <v>46</v>
      </c>
      <c r="C41" s="15" t="s">
        <v>70</v>
      </c>
      <c r="D41" s="14" t="s">
        <v>24</v>
      </c>
      <c r="E41" s="14">
        <v>65</v>
      </c>
      <c r="F41" s="39"/>
      <c r="G41" s="28">
        <f t="shared" si="1"/>
        <v>0</v>
      </c>
    </row>
    <row r="42" spans="2:7" x14ac:dyDescent="0.35">
      <c r="B42" s="20" t="s">
        <v>49</v>
      </c>
      <c r="C42" s="15" t="s">
        <v>28</v>
      </c>
      <c r="D42" s="14" t="s">
        <v>29</v>
      </c>
      <c r="E42" s="14">
        <v>14350</v>
      </c>
      <c r="F42" s="39"/>
      <c r="G42" s="28">
        <f t="shared" si="1"/>
        <v>0</v>
      </c>
    </row>
    <row r="43" spans="2:7" ht="28" x14ac:dyDescent="0.35">
      <c r="B43" s="20" t="s">
        <v>50</v>
      </c>
      <c r="C43" s="15" t="s">
        <v>31</v>
      </c>
      <c r="D43" s="14" t="s">
        <v>29</v>
      </c>
      <c r="E43" s="14">
        <v>14350</v>
      </c>
      <c r="F43" s="39"/>
      <c r="G43" s="28">
        <f t="shared" si="1"/>
        <v>0</v>
      </c>
    </row>
    <row r="44" spans="2:7" ht="28" x14ac:dyDescent="0.35">
      <c r="B44" s="20" t="s">
        <v>51</v>
      </c>
      <c r="C44" s="15" t="s">
        <v>71</v>
      </c>
      <c r="D44" s="14" t="s">
        <v>24</v>
      </c>
      <c r="E44" s="14">
        <v>290</v>
      </c>
      <c r="F44" s="39"/>
      <c r="G44" s="28">
        <f t="shared" si="1"/>
        <v>0</v>
      </c>
    </row>
    <row r="45" spans="2:7" x14ac:dyDescent="0.35">
      <c r="B45" s="20" t="s">
        <v>52</v>
      </c>
      <c r="C45" s="15" t="s">
        <v>73</v>
      </c>
      <c r="D45" s="14" t="s">
        <v>24</v>
      </c>
      <c r="E45" s="14">
        <v>190</v>
      </c>
      <c r="F45" s="39"/>
      <c r="G45" s="28">
        <f t="shared" si="1"/>
        <v>0</v>
      </c>
    </row>
    <row r="46" spans="2:7" x14ac:dyDescent="0.35">
      <c r="B46" s="20" t="s">
        <v>83</v>
      </c>
      <c r="C46" s="15" t="s">
        <v>75</v>
      </c>
      <c r="D46" s="14" t="s">
        <v>24</v>
      </c>
      <c r="E46" s="14">
        <v>50</v>
      </c>
      <c r="F46" s="39"/>
      <c r="G46" s="28">
        <f t="shared" si="1"/>
        <v>0</v>
      </c>
    </row>
    <row r="47" spans="2:7" ht="28" x14ac:dyDescent="0.35">
      <c r="B47" s="20" t="s">
        <v>84</v>
      </c>
      <c r="C47" s="15" t="s">
        <v>77</v>
      </c>
      <c r="D47" s="14" t="s">
        <v>24</v>
      </c>
      <c r="E47" s="14">
        <v>50</v>
      </c>
      <c r="F47" s="39"/>
      <c r="G47" s="28">
        <f t="shared" si="1"/>
        <v>0</v>
      </c>
    </row>
    <row r="48" spans="2:7" x14ac:dyDescent="0.35">
      <c r="B48" s="20" t="s">
        <v>85</v>
      </c>
      <c r="C48" s="15" t="s">
        <v>79</v>
      </c>
      <c r="D48" s="14" t="s">
        <v>19</v>
      </c>
      <c r="E48" s="14">
        <v>145</v>
      </c>
      <c r="F48" s="39"/>
      <c r="G48" s="28">
        <f t="shared" si="1"/>
        <v>0</v>
      </c>
    </row>
    <row r="49" spans="2:7" x14ac:dyDescent="0.35">
      <c r="B49" s="20" t="s">
        <v>86</v>
      </c>
      <c r="C49" s="15" t="s">
        <v>81</v>
      </c>
      <c r="D49" s="14" t="s">
        <v>24</v>
      </c>
      <c r="E49" s="14">
        <v>85</v>
      </c>
      <c r="F49" s="39"/>
      <c r="G49" s="28">
        <f t="shared" si="1"/>
        <v>0</v>
      </c>
    </row>
    <row r="50" spans="2:7" ht="56" customHeight="1" x14ac:dyDescent="0.35">
      <c r="B50" s="19" t="s">
        <v>38</v>
      </c>
      <c r="C50" s="24" t="s">
        <v>39</v>
      </c>
      <c r="D50" s="25"/>
      <c r="E50" s="25"/>
      <c r="F50" s="26"/>
      <c r="G50" s="27">
        <f>SUM(G51:G61)</f>
        <v>0</v>
      </c>
    </row>
    <row r="51" spans="2:7" x14ac:dyDescent="0.35">
      <c r="B51" s="20" t="s">
        <v>40</v>
      </c>
      <c r="C51" s="15" t="s">
        <v>15</v>
      </c>
      <c r="D51" s="14" t="s">
        <v>16</v>
      </c>
      <c r="E51" s="14">
        <v>120</v>
      </c>
      <c r="F51" s="39"/>
      <c r="G51" s="28">
        <f t="shared" si="1"/>
        <v>0</v>
      </c>
    </row>
    <row r="52" spans="2:7" x14ac:dyDescent="0.35">
      <c r="B52" s="20" t="s">
        <v>41</v>
      </c>
      <c r="C52" s="15" t="s">
        <v>18</v>
      </c>
      <c r="D52" s="14" t="s">
        <v>19</v>
      </c>
      <c r="E52" s="14">
        <v>684</v>
      </c>
      <c r="F52" s="39"/>
      <c r="G52" s="28">
        <f t="shared" si="1"/>
        <v>0</v>
      </c>
    </row>
    <row r="53" spans="2:7" x14ac:dyDescent="0.35">
      <c r="B53" s="20" t="s">
        <v>42</v>
      </c>
      <c r="C53" s="15" t="s">
        <v>21</v>
      </c>
      <c r="D53" s="14" t="s">
        <v>16</v>
      </c>
      <c r="E53" s="14">
        <v>120</v>
      </c>
      <c r="F53" s="39"/>
      <c r="G53" s="28">
        <f t="shared" si="1"/>
        <v>0</v>
      </c>
    </row>
    <row r="54" spans="2:7" ht="28" x14ac:dyDescent="0.35">
      <c r="B54" s="20" t="s">
        <v>43</v>
      </c>
      <c r="C54" s="15" t="s">
        <v>23</v>
      </c>
      <c r="D54" s="14" t="s">
        <v>24</v>
      </c>
      <c r="E54" s="14">
        <v>54</v>
      </c>
      <c r="F54" s="39"/>
      <c r="G54" s="28">
        <f t="shared" si="1"/>
        <v>0</v>
      </c>
    </row>
    <row r="55" spans="2:7" x14ac:dyDescent="0.35">
      <c r="B55" s="20" t="s">
        <v>44</v>
      </c>
      <c r="C55" s="15" t="s">
        <v>26</v>
      </c>
      <c r="D55" s="14" t="s">
        <v>19</v>
      </c>
      <c r="E55" s="14">
        <v>184.8</v>
      </c>
      <c r="F55" s="39"/>
      <c r="G55" s="28">
        <f t="shared" si="1"/>
        <v>0</v>
      </c>
    </row>
    <row r="56" spans="2:7" x14ac:dyDescent="0.35">
      <c r="B56" s="20" t="s">
        <v>45</v>
      </c>
      <c r="C56" s="15" t="s">
        <v>28</v>
      </c>
      <c r="D56" s="14" t="s">
        <v>29</v>
      </c>
      <c r="E56" s="14">
        <v>3990</v>
      </c>
      <c r="F56" s="39"/>
      <c r="G56" s="28">
        <f t="shared" si="1"/>
        <v>0</v>
      </c>
    </row>
    <row r="57" spans="2:7" x14ac:dyDescent="0.35">
      <c r="B57" s="20" t="s">
        <v>46</v>
      </c>
      <c r="C57" s="15" t="s">
        <v>47</v>
      </c>
      <c r="D57" s="14" t="s">
        <v>48</v>
      </c>
      <c r="E57" s="14">
        <v>56</v>
      </c>
      <c r="F57" s="39"/>
      <c r="G57" s="28">
        <f t="shared" si="1"/>
        <v>0</v>
      </c>
    </row>
    <row r="58" spans="2:7" ht="28" x14ac:dyDescent="0.35">
      <c r="B58" s="20" t="s">
        <v>49</v>
      </c>
      <c r="C58" s="15" t="s">
        <v>31</v>
      </c>
      <c r="D58" s="14" t="s">
        <v>29</v>
      </c>
      <c r="E58" s="14">
        <v>3990</v>
      </c>
      <c r="F58" s="39"/>
      <c r="G58" s="28">
        <f t="shared" si="1"/>
        <v>0</v>
      </c>
    </row>
    <row r="59" spans="2:7" x14ac:dyDescent="0.35">
      <c r="B59" s="20" t="s">
        <v>50</v>
      </c>
      <c r="C59" s="15" t="s">
        <v>33</v>
      </c>
      <c r="D59" s="14" t="s">
        <v>9</v>
      </c>
      <c r="E59" s="14">
        <v>4990.05</v>
      </c>
      <c r="F59" s="39"/>
      <c r="G59" s="28">
        <f t="shared" si="1"/>
        <v>0</v>
      </c>
    </row>
    <row r="60" spans="2:7" ht="28" x14ac:dyDescent="0.35">
      <c r="B60" s="20" t="s">
        <v>51</v>
      </c>
      <c r="C60" s="15" t="s">
        <v>35</v>
      </c>
      <c r="D60" s="14" t="s">
        <v>24</v>
      </c>
      <c r="E60" s="14">
        <v>61.85</v>
      </c>
      <c r="F60" s="39"/>
      <c r="G60" s="28">
        <f t="shared" si="1"/>
        <v>0</v>
      </c>
    </row>
    <row r="61" spans="2:7" x14ac:dyDescent="0.35">
      <c r="B61" s="20" t="s">
        <v>52</v>
      </c>
      <c r="C61" s="15" t="s">
        <v>37</v>
      </c>
      <c r="D61" s="14" t="s">
        <v>24</v>
      </c>
      <c r="E61" s="14">
        <v>60</v>
      </c>
      <c r="F61" s="39"/>
      <c r="G61" s="28">
        <f t="shared" si="1"/>
        <v>0</v>
      </c>
    </row>
    <row r="62" spans="2:7" ht="70" customHeight="1" x14ac:dyDescent="0.35">
      <c r="B62" s="19" t="s">
        <v>53</v>
      </c>
      <c r="C62" s="24" t="s">
        <v>54</v>
      </c>
      <c r="D62" s="25"/>
      <c r="E62" s="25"/>
      <c r="F62" s="26"/>
      <c r="G62" s="27">
        <f>SUM(G63:G72)</f>
        <v>0</v>
      </c>
    </row>
    <row r="63" spans="2:7" x14ac:dyDescent="0.35">
      <c r="B63" s="20" t="s">
        <v>55</v>
      </c>
      <c r="C63" s="15" t="s">
        <v>15</v>
      </c>
      <c r="D63" s="14" t="s">
        <v>16</v>
      </c>
      <c r="E63" s="14">
        <v>50</v>
      </c>
      <c r="F63" s="14"/>
      <c r="G63" s="28">
        <f t="shared" si="1"/>
        <v>0</v>
      </c>
    </row>
    <row r="64" spans="2:7" x14ac:dyDescent="0.35">
      <c r="B64" s="20" t="s">
        <v>56</v>
      </c>
      <c r="C64" s="15" t="s">
        <v>18</v>
      </c>
      <c r="D64" s="14" t="s">
        <v>19</v>
      </c>
      <c r="E64" s="14">
        <v>120</v>
      </c>
      <c r="F64" s="14"/>
      <c r="G64" s="28">
        <f t="shared" si="1"/>
        <v>0</v>
      </c>
    </row>
    <row r="65" spans="2:8" x14ac:dyDescent="0.35">
      <c r="B65" s="20" t="s">
        <v>57</v>
      </c>
      <c r="C65" s="15" t="s">
        <v>21</v>
      </c>
      <c r="D65" s="14" t="s">
        <v>16</v>
      </c>
      <c r="E65" s="14">
        <v>50</v>
      </c>
      <c r="F65" s="14"/>
      <c r="G65" s="28">
        <f t="shared" si="1"/>
        <v>0</v>
      </c>
    </row>
    <row r="66" spans="2:8" ht="28" x14ac:dyDescent="0.35">
      <c r="B66" s="20" t="s">
        <v>58</v>
      </c>
      <c r="C66" s="15" t="s">
        <v>23</v>
      </c>
      <c r="D66" s="14" t="s">
        <v>24</v>
      </c>
      <c r="E66" s="14">
        <v>20</v>
      </c>
      <c r="F66" s="14"/>
      <c r="G66" s="28">
        <f t="shared" si="1"/>
        <v>0</v>
      </c>
    </row>
    <row r="67" spans="2:8" x14ac:dyDescent="0.35">
      <c r="B67" s="20" t="s">
        <v>59</v>
      </c>
      <c r="C67" s="15" t="s">
        <v>26</v>
      </c>
      <c r="D67" s="14" t="s">
        <v>19</v>
      </c>
      <c r="E67" s="14">
        <v>22</v>
      </c>
      <c r="F67" s="14"/>
      <c r="G67" s="28">
        <f t="shared" si="1"/>
        <v>0</v>
      </c>
    </row>
    <row r="68" spans="2:8" x14ac:dyDescent="0.35">
      <c r="B68" s="20" t="s">
        <v>60</v>
      </c>
      <c r="C68" s="15" t="s">
        <v>28</v>
      </c>
      <c r="D68" s="14" t="s">
        <v>29</v>
      </c>
      <c r="E68" s="14">
        <v>840</v>
      </c>
      <c r="F68" s="14"/>
      <c r="G68" s="28">
        <f t="shared" si="1"/>
        <v>0</v>
      </c>
    </row>
    <row r="69" spans="2:8" ht="28" x14ac:dyDescent="0.35">
      <c r="B69" s="20" t="s">
        <v>61</v>
      </c>
      <c r="C69" s="15" t="s">
        <v>31</v>
      </c>
      <c r="D69" s="14" t="s">
        <v>29</v>
      </c>
      <c r="E69" s="14">
        <v>1073.52</v>
      </c>
      <c r="F69" s="14"/>
      <c r="G69" s="28">
        <f t="shared" si="1"/>
        <v>0</v>
      </c>
    </row>
    <row r="70" spans="2:8" x14ac:dyDescent="0.35">
      <c r="B70" s="20" t="s">
        <v>62</v>
      </c>
      <c r="C70" s="15" t="s">
        <v>33</v>
      </c>
      <c r="D70" s="14" t="s">
        <v>9</v>
      </c>
      <c r="E70" s="14">
        <v>840</v>
      </c>
      <c r="F70" s="14"/>
      <c r="G70" s="28">
        <f t="shared" si="1"/>
        <v>0</v>
      </c>
    </row>
    <row r="71" spans="2:8" ht="28" x14ac:dyDescent="0.35">
      <c r="B71" s="20" t="s">
        <v>63</v>
      </c>
      <c r="C71" s="15" t="s">
        <v>35</v>
      </c>
      <c r="D71" s="14" t="s">
        <v>24</v>
      </c>
      <c r="E71" s="14">
        <v>18.899999999999999</v>
      </c>
      <c r="F71" s="14"/>
      <c r="G71" s="28">
        <f t="shared" si="1"/>
        <v>0</v>
      </c>
    </row>
    <row r="72" spans="2:8" ht="15" thickBot="1" x14ac:dyDescent="0.4">
      <c r="B72" s="21" t="s">
        <v>64</v>
      </c>
      <c r="C72" s="22" t="s">
        <v>37</v>
      </c>
      <c r="D72" s="23" t="s">
        <v>24</v>
      </c>
      <c r="E72" s="23">
        <v>23.3</v>
      </c>
      <c r="F72" s="23"/>
      <c r="G72" s="28">
        <f t="shared" si="1"/>
        <v>0</v>
      </c>
    </row>
    <row r="73" spans="2:8" x14ac:dyDescent="0.35">
      <c r="B73" s="12"/>
      <c r="C73" s="12"/>
      <c r="D73" s="12"/>
      <c r="E73" s="12"/>
      <c r="F73" s="12"/>
    </row>
    <row r="74" spans="2:8" ht="15" thickBot="1" x14ac:dyDescent="0.4">
      <c r="B74" s="12"/>
      <c r="C74" s="12"/>
      <c r="D74" s="12"/>
      <c r="E74" s="12"/>
      <c r="F74" s="12"/>
    </row>
    <row r="75" spans="2:8" ht="28" x14ac:dyDescent="0.35">
      <c r="B75" s="31" t="s">
        <v>5</v>
      </c>
      <c r="C75" s="32" t="s">
        <v>93</v>
      </c>
      <c r="D75" s="31" t="s">
        <v>91</v>
      </c>
      <c r="E75" s="31" t="s">
        <v>87</v>
      </c>
      <c r="F75" s="31" t="s">
        <v>88</v>
      </c>
      <c r="G75" s="31" t="s">
        <v>6</v>
      </c>
      <c r="H75" s="31" t="s">
        <v>89</v>
      </c>
    </row>
    <row r="76" spans="2:8" x14ac:dyDescent="0.35">
      <c r="B76" s="13">
        <v>1</v>
      </c>
      <c r="C76" s="29">
        <f>G7</f>
        <v>0</v>
      </c>
      <c r="D76" s="34">
        <v>0.1978</v>
      </c>
      <c r="E76" s="30">
        <v>0.05</v>
      </c>
      <c r="F76" s="30">
        <v>0.05</v>
      </c>
      <c r="G76" s="29">
        <f>(C76*F76)*19%</f>
        <v>0</v>
      </c>
      <c r="H76" s="29">
        <f>+(C76*D76)+(C76*E76)+(C76*F76)+G76+C76</f>
        <v>0</v>
      </c>
    </row>
    <row r="77" spans="2:8" x14ac:dyDescent="0.35">
      <c r="B77" s="13">
        <v>3</v>
      </c>
      <c r="C77" s="29">
        <f>G18</f>
        <v>0</v>
      </c>
      <c r="D77" s="34">
        <v>0.1032</v>
      </c>
      <c r="E77" s="30">
        <v>0.08</v>
      </c>
      <c r="F77" s="30">
        <v>0.12</v>
      </c>
      <c r="G77" s="29">
        <f t="shared" ref="G77:G81" si="2">(C77*F77)*19%</f>
        <v>0</v>
      </c>
      <c r="H77" s="29">
        <f t="shared" ref="H77:H81" si="3">+(C77*D77)+(C77*E77)+(C77*F77)+G77+C77</f>
        <v>0</v>
      </c>
    </row>
    <row r="78" spans="2:8" x14ac:dyDescent="0.35">
      <c r="B78" s="13">
        <v>5</v>
      </c>
      <c r="C78" s="29">
        <f>G34</f>
        <v>0</v>
      </c>
      <c r="D78" s="34">
        <v>0.1032</v>
      </c>
      <c r="E78" s="30">
        <v>0.08</v>
      </c>
      <c r="F78" s="30">
        <v>0.12</v>
      </c>
      <c r="G78" s="29">
        <f t="shared" si="2"/>
        <v>0</v>
      </c>
      <c r="H78" s="29">
        <f t="shared" si="3"/>
        <v>0</v>
      </c>
    </row>
    <row r="79" spans="2:8" x14ac:dyDescent="0.35">
      <c r="B79" s="13">
        <v>6</v>
      </c>
      <c r="C79" s="29">
        <f>G50</f>
        <v>0</v>
      </c>
      <c r="D79" s="34">
        <v>0.1978</v>
      </c>
      <c r="E79" s="30">
        <v>0.05</v>
      </c>
      <c r="F79" s="30">
        <v>0.05</v>
      </c>
      <c r="G79" s="29">
        <f t="shared" si="2"/>
        <v>0</v>
      </c>
      <c r="H79" s="29">
        <f t="shared" si="3"/>
        <v>0</v>
      </c>
    </row>
    <row r="80" spans="2:8" x14ac:dyDescent="0.35">
      <c r="B80" s="13">
        <v>7</v>
      </c>
      <c r="C80" s="29">
        <f>G62</f>
        <v>0</v>
      </c>
      <c r="D80" s="34">
        <v>0.1978</v>
      </c>
      <c r="E80" s="30">
        <v>0.05</v>
      </c>
      <c r="F80" s="30">
        <v>0.05</v>
      </c>
      <c r="G80" s="29">
        <f t="shared" si="2"/>
        <v>0</v>
      </c>
      <c r="H80" s="29">
        <f t="shared" si="3"/>
        <v>0</v>
      </c>
    </row>
    <row r="81" spans="2:8" x14ac:dyDescent="0.35">
      <c r="B81" s="35" t="s">
        <v>90</v>
      </c>
      <c r="C81" s="36"/>
      <c r="D81" s="36"/>
      <c r="E81" s="36"/>
      <c r="F81" s="37"/>
      <c r="G81" s="29">
        <f>SUM(G76:G80)</f>
        <v>0</v>
      </c>
      <c r="H81" s="29">
        <f>SUM(H76:H80)</f>
        <v>0</v>
      </c>
    </row>
    <row r="82" spans="2:8" x14ac:dyDescent="0.35">
      <c r="B82" s="12"/>
      <c r="C82" s="12"/>
      <c r="D82" s="12"/>
      <c r="E82" s="12"/>
      <c r="F82" s="12"/>
    </row>
    <row r="83" spans="2:8" x14ac:dyDescent="0.35">
      <c r="B83" s="12"/>
      <c r="C83" s="12"/>
      <c r="D83" s="12"/>
      <c r="E83" s="12"/>
      <c r="F83" s="12"/>
      <c r="H83" s="33"/>
    </row>
    <row r="84" spans="2:8" ht="15" thickBot="1" x14ac:dyDescent="0.4">
      <c r="H84" s="33"/>
    </row>
    <row r="85" spans="2:8" x14ac:dyDescent="0.35">
      <c r="B85" s="9" t="s">
        <v>2</v>
      </c>
      <c r="C85" s="10"/>
      <c r="D85" s="10"/>
      <c r="E85" s="10"/>
      <c r="F85" s="10"/>
      <c r="G85" s="11"/>
    </row>
    <row r="86" spans="2:8" x14ac:dyDescent="0.35">
      <c r="B86" s="3"/>
      <c r="C86" s="4"/>
      <c r="D86" s="4"/>
      <c r="E86" s="4"/>
      <c r="F86" s="4"/>
      <c r="G86" s="5"/>
    </row>
    <row r="87" spans="2:8" x14ac:dyDescent="0.35">
      <c r="B87" s="3" t="s">
        <v>3</v>
      </c>
      <c r="C87" s="4"/>
      <c r="D87" s="4"/>
      <c r="E87" s="4"/>
      <c r="F87" s="4"/>
      <c r="G87" s="5"/>
    </row>
    <row r="88" spans="2:8" x14ac:dyDescent="0.35">
      <c r="B88" s="3"/>
      <c r="C88" s="4"/>
      <c r="D88" s="4"/>
      <c r="E88" s="4"/>
      <c r="F88" s="4"/>
      <c r="G88" s="5"/>
    </row>
    <row r="89" spans="2:8" x14ac:dyDescent="0.35">
      <c r="B89" s="3" t="s">
        <v>4</v>
      </c>
      <c r="C89" s="4"/>
      <c r="D89" s="4"/>
      <c r="E89" s="4"/>
      <c r="F89" s="4"/>
      <c r="G89" s="5"/>
    </row>
    <row r="90" spans="2:8" ht="15" thickBot="1" x14ac:dyDescent="0.4">
      <c r="B90" s="6"/>
      <c r="C90" s="7"/>
      <c r="D90" s="7"/>
      <c r="E90" s="7"/>
      <c r="F90" s="7"/>
      <c r="G90" s="8"/>
    </row>
  </sheetData>
  <mergeCells count="11">
    <mergeCell ref="B2:F2"/>
    <mergeCell ref="B3:F3"/>
    <mergeCell ref="C18:F18"/>
    <mergeCell ref="C34:F34"/>
    <mergeCell ref="C50:F50"/>
    <mergeCell ref="C62:F62"/>
    <mergeCell ref="B85:G86"/>
    <mergeCell ref="B87:G88"/>
    <mergeCell ref="B89:G90"/>
    <mergeCell ref="C7:F7"/>
    <mergeCell ref="B81:F8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Props1.xml><?xml version="1.0" encoding="utf-8"?>
<ds:datastoreItem xmlns:ds="http://schemas.openxmlformats.org/officeDocument/2006/customXml" ds:itemID="{317E2D59-4C83-4A83-9773-FB2FE11C8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18621-8254-452A-B889-E50DC77969A2}"/>
</file>

<file path=customXml/itemProps3.xml><?xml version="1.0" encoding="utf-8"?>
<ds:datastoreItem xmlns:ds="http://schemas.openxmlformats.org/officeDocument/2006/customXml" ds:itemID="{77DA8F26-8AF5-4D76-A96D-F51B05B60436}">
  <ds:schemaRefs>
    <ds:schemaRef ds:uri="http://schemas.microsoft.com/office/2006/metadata/properties"/>
    <ds:schemaRef ds:uri="http://schemas.microsoft.com/office/infopath/2007/PartnerControls"/>
    <ds:schemaRef ds:uri="a6c0351b-822b-4316-85b8-cafaff84f70b"/>
    <ds:schemaRef ds:uri="ec7a252a-b81a-4ec0-b412-96c8cc337025"/>
    <ds:schemaRef ds:uri="069073ca-5190-4ea5-ab3e-0724d5354850"/>
    <ds:schemaRef ds:uri="877a7a58-ff66-4da7-a8a9-5cf66a6ab4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Economica</vt:lpstr>
    </vt:vector>
  </TitlesOfParts>
  <Manager/>
  <Company>Cirion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Tovar</dc:creator>
  <cp:keywords/>
  <dc:description/>
  <cp:lastModifiedBy>Luis Leonardo Lopez Enciso</cp:lastModifiedBy>
  <cp:revision/>
  <dcterms:created xsi:type="dcterms:W3CDTF">2024-02-16T20:22:16Z</dcterms:created>
  <dcterms:modified xsi:type="dcterms:W3CDTF">2025-10-17T15:21:03Z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