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a.roa\Documents\FONDO COLOMBIA EN PAZ\Aseo y Cafeteria FCP\"/>
    </mc:Choice>
  </mc:AlternateContent>
  <bookViews>
    <workbookView xWindow="0" yWindow="0" windowWidth="28800" windowHeight="12210" activeTab="4"/>
  </bookViews>
  <sheets>
    <sheet name="Ficha Técnica" sheetId="6" r:id="rId1"/>
    <sheet name="Oferta Económica" sheetId="5" r:id="rId2"/>
    <sheet name="Estudio de Precios" sheetId="1" r:id="rId3"/>
    <sheet name="FTGRI37" sheetId="9" r:id="rId4"/>
    <sheet name="FTGRI38" sheetId="8" r:id="rId5"/>
  </sheets>
  <definedNames>
    <definedName name="_xlnm._FilterDatabase" localSheetId="2" hidden="1">'Estudio de Precios'!$A$4:$I$17</definedName>
    <definedName name="_xlnm._FilterDatabase" localSheetId="0" hidden="1">'Ficha Técnica'!$A$3:$G$12</definedName>
    <definedName name="_xlnm._FilterDatabase" localSheetId="1" hidden="1">'Oferta Económica'!$A$3:$I$16</definedName>
    <definedName name="_xlnm.Print_Area" localSheetId="2">'Estudio de Precios'!$A$1:$I$105</definedName>
    <definedName name="_xlnm.Print_Area" localSheetId="0">'Ficha Técnica'!$A$1:$G$86</definedName>
    <definedName name="_xlnm.Print_Area" localSheetId="1">'Oferta Económica'!$A$1:$I$102</definedName>
    <definedName name="_xlnm.Print_Titles" localSheetId="2">'Estudio de Precios'!$1:$4</definedName>
    <definedName name="_xlnm.Print_Titles" localSheetId="0">'Ficha Técnica'!$1:$3</definedName>
    <definedName name="_xlnm.Print_Titles" localSheetId="1">'Oferta Económica'!$1:$3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0" i="1" l="1"/>
  <c r="I86" i="1"/>
  <c r="I12" i="5"/>
  <c r="I11" i="5"/>
  <c r="I10" i="5"/>
  <c r="I9" i="5"/>
  <c r="I8" i="5"/>
  <c r="I7" i="5"/>
  <c r="I6" i="5"/>
  <c r="I5" i="5"/>
  <c r="I4" i="5"/>
  <c r="I13" i="5" s="1"/>
  <c r="I14" i="5" s="1"/>
  <c r="I94" i="5"/>
  <c r="I95" i="5" s="1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89" i="5" s="1"/>
  <c r="I15" i="5" l="1"/>
  <c r="I90" i="5"/>
  <c r="I91" i="5" s="1"/>
  <c r="I96" i="5"/>
  <c r="I97" i="5" s="1"/>
  <c r="I98" i="5" l="1"/>
  <c r="I92" i="5"/>
  <c r="I16" i="5"/>
  <c r="I100" i="5" l="1"/>
  <c r="I95" i="1" l="1"/>
  <c r="I96" i="1" s="1"/>
  <c r="I89" i="1"/>
  <c r="I88" i="1"/>
  <c r="I87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97" i="1" l="1"/>
  <c r="I98" i="1" s="1"/>
  <c r="I91" i="1"/>
  <c r="I92" i="1" s="1"/>
  <c r="I99" i="1" l="1"/>
  <c r="I93" i="1"/>
  <c r="I7" i="1"/>
  <c r="I8" i="1"/>
  <c r="I6" i="1" l="1"/>
  <c r="I9" i="1"/>
  <c r="I10" i="1"/>
  <c r="I11" i="1"/>
  <c r="I12" i="1"/>
  <c r="I13" i="1"/>
  <c r="I5" i="1"/>
  <c r="I14" i="1" l="1"/>
  <c r="I15" i="1" s="1"/>
  <c r="I16" i="1" s="1"/>
  <c r="I17" i="1" s="1"/>
  <c r="I101" i="1" l="1"/>
  <c r="K17" i="1"/>
  <c r="I102" i="1" l="1"/>
  <c r="I103" i="1" s="1"/>
</calcChain>
</file>

<file path=xl/comments1.xml><?xml version="1.0" encoding="utf-8"?>
<comments xmlns="http://schemas.openxmlformats.org/spreadsheetml/2006/main">
  <authors>
    <author>Juana Natalia Triana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Si no es Consorcio o UT, diligencie unicamente la columna de persona Juridica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Juana Natalia Triana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Si no es Consorcio o UT, diligencie unicamente la columna de persona natural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<sst xmlns="http://schemas.openxmlformats.org/spreadsheetml/2006/main" count="1447" uniqueCount="307">
  <si>
    <t>COMPRA</t>
  </si>
  <si>
    <t>Líquido, en recipiente plástico con capacidad mínima de 3.750 cc</t>
  </si>
  <si>
    <t>Frasco</t>
  </si>
  <si>
    <t>Alcohol industrial</t>
  </si>
  <si>
    <t>- Solución acuosa de alcohol etílico desnaturalizado con una concentración mínima de 95%
- Desnaturalizado</t>
  </si>
  <si>
    <t>Líquido, en recipiente plástico con capacidad mínima de 3.600 cc</t>
  </si>
  <si>
    <t>Ambientador</t>
  </si>
  <si>
    <t>- Solución con alcohol etílico y solventes.
- Con fragancia en una concentración del 1,5%
- En múltiples fragancias</t>
  </si>
  <si>
    <t>Aspiradora</t>
  </si>
  <si>
    <t>ARRIENDO</t>
  </si>
  <si>
    <t>- De uso industrial para aspirado en seco y húmedo
- Motor con potencia entre 1200 w y 1400 w como mínimo
- Capacidad entre 45 y 55 litros
- Cable de potencia con longitud mínima de 5m
- Accesorios mínimos: manguera puntera, 2 tubos para extensión, cepillos para tapizados</t>
  </si>
  <si>
    <t xml:space="preserve">Unidad </t>
  </si>
  <si>
    <t>Unidad</t>
  </si>
  <si>
    <t>Azúcar</t>
  </si>
  <si>
    <t>- Blanca
- Empaque elaborado en materiales atóxicos
- Debe cumplir con Resolución 333 de 2011 sobre rotulado y etiquetado nutricional y las normas que la modifiquen</t>
  </si>
  <si>
    <t>Bolsa de mínimo 200 sobres o tubipacks de 5 gr</t>
  </si>
  <si>
    <t>Bolsa</t>
  </si>
  <si>
    <t>Baldes</t>
  </si>
  <si>
    <t>- Elaborado en plástico
- Capacidad de mínima de 10 litros
- Con manija móvil
- Con "pico" antiderrames
- Disponibles en color amarillo, azul, rojo y verde</t>
  </si>
  <si>
    <t>Bandeja 1</t>
  </si>
  <si>
    <t>- Elaborada en acero inoxidable
- Sin diseño
- Dimensiones mínimas de 50 cm de largo por 33 cm de ancho</t>
  </si>
  <si>
    <t>Bandeja 2</t>
  </si>
  <si>
    <t>- Elaborada en plástico
- Superficie antideslizante
- Diseño sencillo
- Dimensiones mínimas de 37cm de largo por 27 cm de ancho
- Color blanco o beige</t>
  </si>
  <si>
    <t>Bayetilla</t>
  </si>
  <si>
    <t>- En tela fileteada
- Color blanco sin estampado
-Tamaño mínimo de 100 cm de largo por 70 cm de ancho</t>
  </si>
  <si>
    <t>Blanqueador o hipoclorito</t>
  </si>
  <si>
    <t>- Solución con una concentración mínima del 5%</t>
  </si>
  <si>
    <t>Bolsa plástica 1</t>
  </si>
  <si>
    <t>- Elaborada en polietileno de baja densidad
- De color negro
- Calibre de mínimo 1 ,4
- Tamaño de 40 cm de ancho por 55 cm de largo</t>
  </si>
  <si>
    <t>Paquete de mínimo 6</t>
  </si>
  <si>
    <t>Bolsa plástica 2</t>
  </si>
  <si>
    <t>- Elaborada en polietileno de baja densidad
- De color rojo
- Calibre de mínimo 1 ,4
- Tamaño de 40 cm de ancho por 55 cm de largo</t>
  </si>
  <si>
    <t>Bolsa plástica 3</t>
  </si>
  <si>
    <t>- Elaborada en polietileno de baja densidad
- De color negro
-Calibre de mínimo 2
- Tamaño de 60 cm de ancho por 70 cm de largo</t>
  </si>
  <si>
    <t>Bolsa plástica 4</t>
  </si>
  <si>
    <t>- Elaborada en polietileno de baja densidad
- De color verde
- Calibre de mínimo 2
- Tamaño de 60 cm de ancho por 70 cm de largo</t>
  </si>
  <si>
    <t>Bolsa plástica 5</t>
  </si>
  <si>
    <t>- Elaborada en polietileno de baja densidad
- De color azul
- Calibre de mínimo 2
- Tamaño de 60 cm de ancho por 70 cm de largo
- Con impresión de aviso de riesgo biológico</t>
  </si>
  <si>
    <t>Bolsa plástica 6</t>
  </si>
  <si>
    <t>- Elaborada en polietileno de baja densidad
- De color gris
- Calibre de mínimo 2
- Tamaño de 60 cm de ancho por 70 cm de largo
- Con impresión de aviso de riesgo biológico</t>
  </si>
  <si>
    <t>Café</t>
  </si>
  <si>
    <t>- 100% café tostado y molido
- Tipo medio
- Tipo gourmet
- Empacada en bolsa de polipropileno aluminizada resistente a la humedad y al oxígeno
- Debe cumplir con Resolución 333 de 2011 sobre rotulado y etiquetado nutricional y las normas que la modifiquen</t>
  </si>
  <si>
    <t xml:space="preserve">Libra </t>
  </si>
  <si>
    <t>Carro de bebidas calientes</t>
  </si>
  <si>
    <t>- Elaborado en plástico
- Mínimo dos estantes para distribución de bebidas
- Tamaño mínimo de 80 cm de largo por 47 cm de ancho por 90 cm de alto</t>
  </si>
  <si>
    <t>Carro exprimidor de trapero</t>
  </si>
  <si>
    <t>- Elaborado en plástico
- Capacidad mínima de 24 litros
- Con cuatro ruedas y manija de escurridor</t>
  </si>
  <si>
    <t>Cepillos</t>
  </si>
  <si>
    <t>- Para pisos
- Cuerpo elaborado en plástico
- Cerdas duras en fibra plástica
- Tamaño mínimo de 23 cm de largo por 6 cm de ancho por 7 cm de alto.
- Mango metálico con una extensión mínima de 140 cm</t>
  </si>
  <si>
    <t>Cepillo para sanitario (churrusco)</t>
  </si>
  <si>
    <t>- Cerdas duras elaboradas en fibras plásticas
- Extensión mínima de las cerdas es de 2,5 cm
- Base y mango elaborados en plástico
- Mango con longitud mínima de 33 cm</t>
  </si>
  <si>
    <t>Cera emulsionada Neutra</t>
  </si>
  <si>
    <t>- Emulsionada
- Neutra (para pisos de todos los colores)
- Contenido mínimo de sólidos del 5%</t>
  </si>
  <si>
    <t>Champú para alfombras y tapizados</t>
  </si>
  <si>
    <t>- Con agente(s) principal(es) con efecto limpiador en una concentración mínima del 8%</t>
  </si>
  <si>
    <t>Líquido, en recipiente plástico con capacidad mínima de 1.000 cc</t>
  </si>
  <si>
    <t>Crema para café</t>
  </si>
  <si>
    <t>- No láctea
- Debe cumplir con Resolución 333 de 2011 sobre rotulado y etiquetado nutricional y las normas que la modifiquen</t>
  </si>
  <si>
    <t>Bolsas de mínimo 100 sobres de mínimo 4 gr</t>
  </si>
  <si>
    <t>Cuchara pequeña</t>
  </si>
  <si>
    <t>- Elaborados en acero inoxidable
- lisos
- Longitud total mínima de 12 cm</t>
  </si>
  <si>
    <t>Cuchillo de cocina</t>
  </si>
  <si>
    <t>- Hoja elaborada en acero inoxidable de mínimo 20 cm de largo y 2 cm de ancho.
- Mango liso elaborado en polipropileno negro</t>
  </si>
  <si>
    <t>Desodorizador de alfombras y tapizados</t>
  </si>
  <si>
    <t>- Con agente con efecto neutralizador de la molécula de olor.</t>
  </si>
  <si>
    <t>Polvo, en recipiente plástico con un peso de mínimo 400 gr</t>
  </si>
  <si>
    <t>Desinfectante para uso general</t>
  </si>
  <si>
    <t>- Con agente(s) tensoactivo(s) con efecto antibacterial en una concentración mínima del 0,2%
- Con agente(s) tensoactivo(s) con efecto limpiador y desengrasante en una concentración mínima del 1,5%</t>
  </si>
  <si>
    <t>Detergente multiusos en polvo</t>
  </si>
  <si>
    <t xml:space="preserve">-Con agente tensoactivo de mínimo 60% de biodegradabilidad
-Con efecto limpiador de mínimo 9%. </t>
  </si>
  <si>
    <t>Polvo, en bolsa plástica o recipiente plástico con un peso de 1.000 gr</t>
  </si>
  <si>
    <t>Detergente multiusos líquido</t>
  </si>
  <si>
    <t>-Con agente(s) tensoactivo(s) de mínimo 60% de biodegradabilidad
-Con efecto limpiador de mínimo 9%.</t>
  </si>
  <si>
    <t>Escoba 1</t>
  </si>
  <si>
    <t>- Cerdas suaves elaboradas con PET calibre entre 0,3 y 0,4 mm.
- Área de barrido mínima de 25 cm de largo por 8 cm de ancho por 10 cm de alto
- Material de base en plástico con acople tipo rosca
- Mango metálico con una extensión mínima de 140 cm</t>
  </si>
  <si>
    <t>Escoba 2</t>
  </si>
  <si>
    <t>- Cerdas duras elaboradas con PET calibre entre 0,4 y 0,6 mm.
- Área de barrido mínima de 25 cm de largo por 8 cm de ancho por 10 cm de alto
- Material de base en plástico con acople tipo rosca
- Mango metálico con una extensión mínima de 140 cm</t>
  </si>
  <si>
    <t xml:space="preserve">Escurridor para platos </t>
  </si>
  <si>
    <t>- Elaborado en plástico
- Con rejilla, portacubiertos y bandeja plástica de goteo
- Dimensiones mínimas de 40 cm de largo y 30 cm de ancho</t>
  </si>
  <si>
    <t>Esponjilla</t>
  </si>
  <si>
    <t>- Abrasiva
- Tamaño mínimo de 9 cm de largo por 12 cm de ancho</t>
  </si>
  <si>
    <t>Extensión eléctrica 1</t>
  </si>
  <si>
    <t>- De mínimo 15 metros de longitud
- Recubierta en plástico PVC
- Con clavijas</t>
  </si>
  <si>
    <t>Extensión eléctrica 2</t>
  </si>
  <si>
    <t>- De mínimo 30 metros de longitud
- Recubierta en plástico PVC
- Con clavijas</t>
  </si>
  <si>
    <t>Gel antibacterial para manos</t>
  </si>
  <si>
    <t>- Con agente antibacterial en una concentración mínima del 0,2%
- Con agente humectante
- pH entre 5 y 8
- Con fragancia</t>
  </si>
  <si>
    <t>Gel, en recipiente plástico con capacidad mínima de 3.750 cc</t>
  </si>
  <si>
    <t>Guantes 1</t>
  </si>
  <si>
    <t>- Tipo doméstico
- Elaborados en látex
- Calibre mínimo de 18
- Tallas 7 a 9
- Color amarillo</t>
  </si>
  <si>
    <t>Par</t>
  </si>
  <si>
    <t>Guantes 2</t>
  </si>
  <si>
    <t>- Tipo doméstico
- Elaborados en látex
- Calibre mínimo de 25
- Tallas 7 a 9
- Color negro</t>
  </si>
  <si>
    <t>Haraganes 1</t>
  </si>
  <si>
    <t>- Para limpiar vidrios
- Con banda de goma con longitud mínima de 25 cm.
- Mango con longitud mínima de 60 cm</t>
  </si>
  <si>
    <t>Haraganes 2</t>
  </si>
  <si>
    <t>- Para escurrir pisos
-Con banda de goma con longitud mínima de 50 cm.
- Mango metálico con longitud mínima de 120 cm</t>
  </si>
  <si>
    <t>Horno microondas</t>
  </si>
  <si>
    <t>- Potencia mínima de 900 w
- Tamaño mínimo de 30 cm de ancho por 25 cm de alto por 35 cm de profundidad.
- Con bandera giratoria de cristal templado
- Con programas automáticos
- 1,1 pies como mínimo</t>
  </si>
  <si>
    <t>Infusión frutal</t>
  </si>
  <si>
    <t>- Para infusión
- 100% naturales
- Incluye fresa, mora, lulo, piña y maracuyá</t>
  </si>
  <si>
    <t>Caja x 20 mínimo sobres</t>
  </si>
  <si>
    <t>Caja</t>
  </si>
  <si>
    <t>Jabón para loza</t>
  </si>
  <si>
    <t>- Con agente(s) tensoactivo(s) principal(es) con efecto limpiador y desengrasante en una concentración mínima del 15%.
- Disponible en mínimo (2) dos fragancias</t>
  </si>
  <si>
    <t>Crema, en recipiente plástico de mínimo 900 gr</t>
  </si>
  <si>
    <t>Jabón de dispensador para manos</t>
  </si>
  <si>
    <t>- Con agente limpiador en una concentración mínima del 6%
- Con agente humectante en una concentración mínima del 3%
- pH entre 5 y 8
- Disponible en mínimo (2) dos fragancias</t>
  </si>
  <si>
    <t>Jarra 1</t>
  </si>
  <si>
    <t>- Elaborada en plástico
- Capacidad mínima de 2 litros
- Con tapa</t>
  </si>
  <si>
    <t>Juego de cubiertos</t>
  </si>
  <si>
    <t xml:space="preserve">- Elaborados en acero inoxidable
- Incluye cuchillo (longitud mínima de 20 cm), tenedor (longitud mínima de 17 cm), cuchara (longitud mínima de 17 cm), cuchara pequeña para postre (longitud mínima de 12 cm) y tenedor pequeño (longitud mínima de 12 cm). </t>
  </si>
  <si>
    <t xml:space="preserve">Juego de 6 puestos </t>
  </si>
  <si>
    <t>Juego</t>
  </si>
  <si>
    <t>Limpiador multiusos</t>
  </si>
  <si>
    <t>- Con agente(s) tensoactivo(s) principal(es) con efecto limpiador en una concentración mínima del 8%
- Disponible en mínimo (2) dos fragancias</t>
  </si>
  <si>
    <t>Limpiones</t>
  </si>
  <si>
    <t>- En tela de toalla fileteada
- Color blanco sin estampado
- Tamaño mínimo de 45cm de largo por 45cm de ancho.</t>
  </si>
  <si>
    <t>Líquido desengrasante</t>
  </si>
  <si>
    <t>- Con agente(s) tensoactivo(s) principal(es) con efecto limpiador y desengrasante en una concentración mínima del 10%
- Disponible en mínimo (2) dos fragancias</t>
  </si>
  <si>
    <t>Líquido para limpiar vidrios</t>
  </si>
  <si>
    <t>- Con agente(s) principal(es) con efecto limpiador y desengrasante en una concentración mínima del 4%
- Disponible mínimo en dos (2) fragancias</t>
  </si>
  <si>
    <t>Mezcladores</t>
  </si>
  <si>
    <t>Paquete</t>
  </si>
  <si>
    <t>Mezcla Capuchino</t>
  </si>
  <si>
    <t>Kilo</t>
  </si>
  <si>
    <t>Nevera</t>
  </si>
  <si>
    <t>400 litros aproximadamente no Frost</t>
  </si>
  <si>
    <t>Operaria</t>
  </si>
  <si>
    <t>SERVICIO</t>
  </si>
  <si>
    <t>Operario de tiempo completo</t>
  </si>
  <si>
    <t>Servicio</t>
  </si>
  <si>
    <t>Paño absorbente multiusos</t>
  </si>
  <si>
    <t>- Material que no libera motas o pelusas
-Interfoliado
- Reutilizable
- Tamaño mínimo de 38 cm de largo por 25 cm de ancho</t>
  </si>
  <si>
    <t xml:space="preserve">Papeleras </t>
  </si>
  <si>
    <t xml:space="preserve">Metálicas de vaivén para baño con capacidad de 4,5 litros como mínimo </t>
  </si>
  <si>
    <t>Papel higiénico 1</t>
  </si>
  <si>
    <t>- Rollo con longitud mínima de 32 metros
- Doble hoja blanca
- Sin fragancia</t>
  </si>
  <si>
    <t>Rollo</t>
  </si>
  <si>
    <t>Papel higiénico 2</t>
  </si>
  <si>
    <t>- Rollo con longitud mínima de 250 metros
- Doble hoja blanca
- Sin fragancia</t>
  </si>
  <si>
    <t xml:space="preserve">Portavasos </t>
  </si>
  <si>
    <t>- Elaborado en acero inoxidable
- Diámetro mínimo de 12 cm</t>
  </si>
  <si>
    <t>Punto ecológico</t>
  </si>
  <si>
    <t>- Base metálica
- Mínimo tres contenedores así:
- Contenedor azul con tapa con palabra "Plásticos" en la cara frontal
- Contenedor verde con tapa con palabras "No reciclables" u "Orgánicos" u "Ordinarios" en la cara frontal
- Contenedor gris con tapa con palabras "Papel y cartón" en la cara frontal
- Capacidad mínima de 50 litros para cada contenedor
- Contenedores elaborados en plástico</t>
  </si>
  <si>
    <t>Recogedor de basura</t>
  </si>
  <si>
    <t>- Elaborado en plástico
- Con banda de goma y dientas barre escobas
- Mango con longitud mínima de 70 cm</t>
  </si>
  <si>
    <t>Señales peatonales de prevención y atención 1</t>
  </si>
  <si>
    <t>- Elaborado en plástico
- Tipo tijera, plegable
- Tamaño mínimo de 25 cm de ancho por 60 cm de alto por 22 cm de largo.
- Impresión en las dos caras con las palabras "Cuidado".
- Color amarillo
- Acordes con la reglamentación establecida por la NTC 1461</t>
  </si>
  <si>
    <t>Señales peatonales de prevención y atención 2</t>
  </si>
  <si>
    <t>- Elaborado en plástico
- Tipo tijera, plegable
- Tamaño mínimo de 25 cm de ancho por 60 cm de alto por 22 cm de largo.
- Impresión en las dos caras con las palabras "Piso húmedo o "Piso mojado"
- Color amarillo
- Acordes con la reglamentación establecida por la  NTC 1461</t>
  </si>
  <si>
    <t>Servicio de desinfección y desodorización y/o aromatización</t>
  </si>
  <si>
    <t>Servilleta papel</t>
  </si>
  <si>
    <t>- Tipo cafetería
- Color blanco
- Dimensiones mínimas de 25 cm de largo y 15 cm de ancho</t>
  </si>
  <si>
    <t>Paquete de mínimo 100 unidades</t>
  </si>
  <si>
    <t>Té</t>
  </si>
  <si>
    <t>- Para infusión
- Cajas disponibles en mínimo tres (3) sabores
- 100% naturales</t>
  </si>
  <si>
    <t>Caja x 40 mínimo sobres</t>
  </si>
  <si>
    <t>Termo para café</t>
  </si>
  <si>
    <t>- Elaborado en plástico
- Capacidad mínima de 2 litros</t>
  </si>
  <si>
    <t>Toallas para manos</t>
  </si>
  <si>
    <t>- Toallas interdobladas, paquete con mínimo 150 unidades
- Doble hoja con un tamaño mínimo de 20 cm de largo por 15 cm de ancho</t>
  </si>
  <si>
    <t>Trapero</t>
  </si>
  <si>
    <t>- Elaborado con hilaza de algodón natural
- Mecha con peso mínimo 250 gr y extensión mínima de 32 cm de largo
- Encabado con mango de madera con una extensión mínima de 140 cm</t>
  </si>
  <si>
    <t xml:space="preserve">- Pocillo y plato de porcelana blanca para café.
- Sin diseño
- Plato de mínimo 12 cm de diámetro y pocillo de mínimo 150 cc
- No se debe rayar con el uso de los cubiertos y debe ser apta para uso en horno microondas. </t>
  </si>
  <si>
    <t>Vajilla</t>
  </si>
  <si>
    <t xml:space="preserve">- Elaborada en porcelana
- Sin diseño
- Compuesta de 4 puestos y cuatro piezas por puesto:
- Plato para cena (diámetro mínimo de 26 cm)
- Plato hondo (diámetro mínimo de 20 cm)
- Plato auxiliar (diámetro mínimo de 16 cm)
- Taza (capacidad mínima es de 280 cc)
- Apta para uso en horno microondas. </t>
  </si>
  <si>
    <t>Vasos</t>
  </si>
  <si>
    <t>- Elaborado en vidrio
- Cilíndrico
- Capacidad mínima de 12 oz</t>
  </si>
  <si>
    <t>AIU</t>
  </si>
  <si>
    <t>IVA</t>
  </si>
  <si>
    <t>Chupa</t>
  </si>
  <si>
    <t>Lustra muebles</t>
  </si>
  <si>
    <t>Limpia equipos</t>
  </si>
  <si>
    <t>Guantes</t>
  </si>
  <si>
    <t>Dispensador de gel</t>
  </si>
  <si>
    <t>Toalla de manos</t>
  </si>
  <si>
    <t>Toalla de manos ecológico, mínimo de ancho 20 centímetros x mínimo de largo 130 metros, presentación rollo, toalla recortada, tipo triple hoja o resistente</t>
  </si>
  <si>
    <t>Dispensador de gel antibacterial para ubicar en pared</t>
  </si>
  <si>
    <t>- Tipo doméstico
- Elaborados en látex
- Calibre mínimo de 18
- Tallas 7 a 9
- Color rojo</t>
  </si>
  <si>
    <t>ESPECIFICACIONES TECNICAS</t>
  </si>
  <si>
    <r>
      <rPr>
        <b/>
        <sz val="11"/>
        <color theme="1"/>
        <rFont val="Arial Narrow"/>
        <family val="2"/>
      </rPr>
      <t xml:space="preserve">Descripcion del Objeto a contratar: </t>
    </r>
    <r>
      <rPr>
        <sz val="11"/>
        <color theme="1"/>
        <rFont val="Arial Narrow"/>
        <family val="2"/>
      </rPr>
      <t>Prestacion del servicio integral de aseo y cafeteria incluido el suministro de insumos, elementos, materiales y equipos requeridos para las instalaciones del Patrimonio Autonomo Fondo Colombia En Paz, ubicado en Bogota D.C</t>
    </r>
  </si>
  <si>
    <t>Fumigación</t>
  </si>
  <si>
    <t xml:space="preserve"> - Servicios para 2 orinales en el baño de caballeros
 - Servicios para 8 inodoros, (3 en baño de damas, 3 en caballeros, 2 internos)</t>
  </si>
  <si>
    <t>Máquina dispensadora de agua</t>
  </si>
  <si>
    <t>Deberá dispensar agua fría y caliente con suministro del líquido desde la toma de agua, la instalación y adecuaciones corren por cuenta del proveedor. 
Incluir mantenimientos y filtros correspondientes</t>
  </si>
  <si>
    <t>Greca para café</t>
  </si>
  <si>
    <t>Terno para café</t>
  </si>
  <si>
    <t xml:space="preserve">´- Eléctrica de 110 v
- Cuerpo elaborada en lámina de acero inoxidable
de calibre 24 como mínimo, grado alimento
- Resistencias elaboradas en acero inoxidable
- Terminales elaboradas en cobre remplazables sin
soldadura
- Mínimo 2 servicios
- Con su respectivo filtro y aro
- Con capacidad para 60 tintos
</t>
  </si>
  <si>
    <t xml:space="preserve">Valor Total </t>
  </si>
  <si>
    <t xml:space="preserve"> - Material ecológicos similar a la madera
- Longitud mínima de 14 cm
- Color natural</t>
  </si>
  <si>
    <t>Paquete de mínimo 5000</t>
  </si>
  <si>
    <t>SI</t>
  </si>
  <si>
    <t>SUB TOTAL</t>
  </si>
  <si>
    <t xml:space="preserve"> SUB TOTAL</t>
  </si>
  <si>
    <t>TOPTAL PRESUPUESTO</t>
  </si>
  <si>
    <t>Jornada de sanidad ambiental que incluye: a). Fumigación contra insectos en general (ácaros, pulgas, polillas, hormigas, cucarachas, moscas, etc.), b) Desinfección ambiental en las áreas sanitarias contra: hongos, virus y bacterias.
Área de 650 m² en tapete (90%) y piso encauchetado (10%).</t>
  </si>
  <si>
    <t>Unidad Medida servicio mensual</t>
  </si>
  <si>
    <t>Cantidad estimada para 10 meses</t>
  </si>
  <si>
    <t>Presentación</t>
  </si>
  <si>
    <t>Ítem</t>
  </si>
  <si>
    <t>Artículo</t>
  </si>
  <si>
    <t>Calidad</t>
  </si>
  <si>
    <t>Especificación Técnica</t>
  </si>
  <si>
    <t>SUMA para 10 meses</t>
  </si>
  <si>
    <t>Bolsa de Recursos</t>
  </si>
  <si>
    <t>PRESUPUESTO</t>
  </si>
  <si>
    <t>Valor Máximo Unitario Estimado sin IVA (PRECIOS AMP - CCE)</t>
  </si>
  <si>
    <r>
      <t xml:space="preserve">Nota: </t>
    </r>
    <r>
      <rPr>
        <sz val="11"/>
        <color theme="1"/>
        <rFont val="Arial Narrow"/>
        <family val="2"/>
      </rPr>
      <t>El valor definido para el arrendamiento mensual de la nevera y el servicio de desodoriazación se tomó el valor cancelado mensualmente por el FCP, incluido el incremento del IPC para la vigencia 2018</t>
    </r>
  </si>
  <si>
    <t>Estudio de Precios</t>
  </si>
  <si>
    <t>OFERTA ECONÓMICA</t>
  </si>
  <si>
    <t>Cantidad estimada mensual</t>
  </si>
  <si>
    <t>Valor Unitario sin IVA</t>
  </si>
  <si>
    <t>AIU 10%</t>
  </si>
  <si>
    <t>IVA 19%</t>
  </si>
  <si>
    <t xml:space="preserve">Valor Total para 10 meses </t>
  </si>
  <si>
    <t>Toalla de manos ecológico, mínimo de ancho 20 centímetros x mínimo de largo 130 metros, presentación rollo, toalla precortada, tipo triple hoja o resistente</t>
  </si>
  <si>
    <t>SUBTOTAL bienes para 10 meses</t>
  </si>
  <si>
    <t>TOTAL Compra para 10 meses</t>
  </si>
  <si>
    <t>TOTAL Arrendamiento para 10 meses</t>
  </si>
  <si>
    <t>SUBTOTAL Arrendamiento para 10 meses</t>
  </si>
  <si>
    <t>TOTAL Operarias para 10 meses</t>
  </si>
  <si>
    <t>SUBTOTAL Operarias para 10 meses</t>
  </si>
  <si>
    <t>Personal</t>
  </si>
  <si>
    <t>TOTAL OFERTA ECONÓMICA</t>
  </si>
  <si>
    <t>CHEK LIST DE VERIFICACIÓN DOCUMENTAL DE CONTRATACIÓN DERIVADA PERSONA NATURAL "SARLAFT"</t>
  </si>
  <si>
    <r>
      <rPr>
        <b/>
        <sz val="11"/>
        <rFont val="Arial"/>
        <family val="2"/>
      </rPr>
      <t>CÓDIGO:</t>
    </r>
    <r>
      <rPr>
        <sz val="11"/>
        <rFont val="Arial"/>
        <family val="2"/>
      </rPr>
      <t xml:space="preserve"> FTGRI38</t>
    </r>
  </si>
  <si>
    <r>
      <rPr>
        <b/>
        <sz val="11"/>
        <rFont val="Arial"/>
        <family val="2"/>
      </rPr>
      <t>VERSIÓN:</t>
    </r>
    <r>
      <rPr>
        <sz val="11"/>
        <rFont val="Arial"/>
        <family val="2"/>
      </rPr>
      <t xml:space="preserve"> 1</t>
    </r>
  </si>
  <si>
    <r>
      <t xml:space="preserve">FECHA: </t>
    </r>
    <r>
      <rPr>
        <sz val="11"/>
        <rFont val="Arial"/>
        <family val="2"/>
      </rPr>
      <t>24/07/2017</t>
    </r>
  </si>
  <si>
    <t>Vinculación                                              Actualización</t>
  </si>
  <si>
    <t>ES CONSORCIADO O CONFORMANTE DE UNIÓN TEMPORAL**</t>
  </si>
  <si>
    <t>NO</t>
  </si>
  <si>
    <t>VALOR DE LOS RECURSOS O CONTRATO:</t>
  </si>
  <si>
    <t>OBJETO DEL CONTRATO:</t>
  </si>
  <si>
    <t xml:space="preserve">PERSONA NATURAL </t>
  </si>
  <si>
    <t>CONSORCIADO O CONFORMANTE UT1</t>
  </si>
  <si>
    <t>CONSORCIADO O CONFORMANTE UT2</t>
  </si>
  <si>
    <t>CONSORCIADO O CONFORMANTE UT3</t>
  </si>
  <si>
    <t>CONSORCIADO O CONFORMANTE UT4</t>
  </si>
  <si>
    <t>NIT:</t>
  </si>
  <si>
    <t>NOMBRES PERSONAS NATURALES PARA ESTUDIO :</t>
  </si>
  <si>
    <t xml:space="preserve">DOCUMENTOS </t>
  </si>
  <si>
    <r>
      <t xml:space="preserve">FORMATO ORIGINAL </t>
    </r>
    <r>
      <rPr>
        <b/>
        <sz val="10"/>
        <rFont val="Arial"/>
        <family val="2"/>
      </rPr>
      <t>FTGRI 24</t>
    </r>
    <r>
      <rPr>
        <sz val="11"/>
        <color theme="1"/>
        <rFont val="Calibri"/>
        <family val="2"/>
        <scheme val="minor"/>
      </rPr>
      <t xml:space="preserve"> COMPLETAMENTE DIGILENCIADO</t>
    </r>
  </si>
  <si>
    <r>
      <t xml:space="preserve">HUELLA LEGIBLE Y FIRMA EN ORIGINAL EN FORMATO </t>
    </r>
    <r>
      <rPr>
        <b/>
        <sz val="10"/>
        <rFont val="Arial"/>
        <family val="2"/>
      </rPr>
      <t>FTGRI 24</t>
    </r>
  </si>
  <si>
    <t>FOTOCOPIA DEL DOCUMENTO DE IDENTIFICACIÓN AMPLIADO AL 150%</t>
  </si>
  <si>
    <t>PARA EL CASO DE EXTRANJEROS ANEXAR COPIA  DE PASAPORTE O CÉDULA DE EXTRANJERÍA AL 150% DE AMPLIACIÓN CON FIRMA Y HUELLA.</t>
  </si>
  <si>
    <t>PARA LOS DOCUMENTOS SOPORTE ADICIONALES TENER EN CUENTA LAS SIGUIENTES TABLAS DEPENDIENDO LA ACTIVIDAD ECONÓMICA QUE APLICA</t>
  </si>
  <si>
    <t xml:space="preserve">EMPLEADOS: </t>
  </si>
  <si>
    <r>
      <t xml:space="preserve">CERTIFICADO LABORAL NO MAYOR A 30 DÍAS CALENDARIO DE EXPEDIDO </t>
    </r>
    <r>
      <rPr>
        <i/>
        <u/>
        <sz val="10"/>
        <rFont val="Arial"/>
        <family val="2"/>
      </rPr>
      <t>O</t>
    </r>
  </si>
  <si>
    <r>
      <t xml:space="preserve">COMPROBANTES DE NOMINA DE LOS ULTIMOS TRES MESES (legibles) </t>
    </r>
    <r>
      <rPr>
        <b/>
        <i/>
        <u/>
        <sz val="10"/>
        <rFont val="Arial"/>
        <family val="2"/>
      </rPr>
      <t>O</t>
    </r>
  </si>
  <si>
    <t xml:space="preserve">COPIA DEL CERTIFICADO DE INGRESOS Y RETENCIONES </t>
  </si>
  <si>
    <t>PENSIONADOS:</t>
  </si>
  <si>
    <r>
      <t xml:space="preserve">CERTIFICADO DE PENSIONES </t>
    </r>
    <r>
      <rPr>
        <b/>
        <i/>
        <u/>
        <sz val="10"/>
        <rFont val="Arial"/>
        <family val="2"/>
      </rPr>
      <t>O</t>
    </r>
  </si>
  <si>
    <t xml:space="preserve">DESPRENDIBLE DE PAGO DE LOS ULTIMOS TRES MESES </t>
  </si>
  <si>
    <t xml:space="preserve"> PROFESIONAL INDEPENDIENTES O RENTISTA:</t>
  </si>
  <si>
    <r>
      <t xml:space="preserve">CONSTANCIA DE HONORARIOS </t>
    </r>
    <r>
      <rPr>
        <b/>
        <i/>
        <u/>
        <sz val="10"/>
        <rFont val="Arial"/>
        <family val="2"/>
      </rPr>
      <t>O</t>
    </r>
  </si>
  <si>
    <r>
      <t xml:space="preserve">CERTIFICACIONES DE CONTRATOS NO MAYOR A 30 DIAS CALENDARIO INDICANDO VIGENCIA Y TIPO DE SERVICIO  </t>
    </r>
    <r>
      <rPr>
        <b/>
        <i/>
        <u/>
        <sz val="10"/>
        <rFont val="Arial"/>
        <family val="2"/>
      </rPr>
      <t>O</t>
    </r>
  </si>
  <si>
    <r>
      <t xml:space="preserve">CONSTANCIA DE COMISIONES </t>
    </r>
    <r>
      <rPr>
        <b/>
        <i/>
        <u/>
        <sz val="10"/>
        <rFont val="Arial"/>
        <family val="2"/>
      </rPr>
      <t>O</t>
    </r>
  </si>
  <si>
    <r>
      <t xml:space="preserve">CERTIFICADO DE INVERSIONES  </t>
    </r>
    <r>
      <rPr>
        <b/>
        <i/>
        <u/>
        <sz val="10"/>
        <rFont val="Arial"/>
        <family val="2"/>
      </rPr>
      <t>O</t>
    </r>
  </si>
  <si>
    <r>
      <t xml:space="preserve">CONTRATOS DE ARRENDAMIENTO </t>
    </r>
    <r>
      <rPr>
        <b/>
        <i/>
        <u/>
        <sz val="10"/>
        <rFont val="Arial"/>
        <family val="2"/>
      </rPr>
      <t xml:space="preserve">O </t>
    </r>
  </si>
  <si>
    <r>
      <t xml:space="preserve">EXTRACTOS BANCARIOS DE LOS ÚLTIMOS TRES MESES </t>
    </r>
    <r>
      <rPr>
        <b/>
        <i/>
        <u/>
        <sz val="10"/>
        <rFont val="Arial"/>
        <family val="2"/>
      </rPr>
      <t xml:space="preserve">O </t>
    </r>
  </si>
  <si>
    <r>
      <t xml:space="preserve">CERTIFICACION FIRMADA POR CONTADOR PUBLICO </t>
    </r>
    <r>
      <rPr>
        <b/>
        <i/>
        <u/>
        <sz val="10"/>
        <rFont val="Arial"/>
        <family val="2"/>
      </rPr>
      <t>O</t>
    </r>
  </si>
  <si>
    <r>
      <t xml:space="preserve">ESTADOS FINANCIEROS CERTIFICADOS </t>
    </r>
    <r>
      <rPr>
        <b/>
        <i/>
        <u/>
        <sz val="10"/>
        <rFont val="Arial"/>
        <family val="2"/>
      </rPr>
      <t>Y</t>
    </r>
    <r>
      <rPr>
        <sz val="11"/>
        <color theme="1"/>
        <rFont val="Calibri"/>
        <family val="2"/>
        <scheme val="minor"/>
      </rPr>
      <t xml:space="preserve">
</t>
    </r>
    <r>
      <rPr>
        <b/>
        <i/>
        <u/>
        <sz val="10"/>
        <rFont val="Arial"/>
        <family val="2"/>
      </rPr>
      <t>NOTA: SI PRESENTA ESTADOS FINANCIEROS O CERTIFICACION DE CONTADOR DEBE ANEXAR COPIA DE LA TARJETA PROFESIONAL DEL CONTADOR LEGIBLE</t>
    </r>
  </si>
  <si>
    <t>COPIA ÚLTIMA DECLARACIÓN DE RENTA DEL ULTIMO PERIODO GRAVABLE</t>
  </si>
  <si>
    <t>SOCIOS:</t>
  </si>
  <si>
    <r>
      <t xml:space="preserve">CERTIFICADO DE EXISTENCIA Y REPRESENTACIÓN LEGAL </t>
    </r>
    <r>
      <rPr>
        <b/>
        <i/>
        <u/>
        <sz val="10"/>
        <rFont val="Arial"/>
        <family val="2"/>
      </rPr>
      <t xml:space="preserve">O </t>
    </r>
  </si>
  <si>
    <t>DOCUMENTRO DONDE CONSTE LA CALIDAD DE SOCIO Y</t>
  </si>
  <si>
    <t xml:space="preserve">EXTRACTOS BANCARIOS DE LOS ÚLTIMOS TRES MESES </t>
  </si>
  <si>
    <t>** EN CASO DE SER CONSORCIO O UNIÓN TEMPORAL DEBERA DILIGENCIAR EL FORMATO FTGRI23 DEL CONSORCIO, LA UNIÓN TEMPORAL Y SUS CONSORCIADOS O CONFORMANTES.</t>
  </si>
  <si>
    <r>
      <t xml:space="preserve">PENSANDO EN EL MEDIO AMBIENTE </t>
    </r>
    <r>
      <rPr>
        <u/>
        <sz val="8"/>
        <rFont val="Arial"/>
        <family val="2"/>
      </rPr>
      <t>POR FAVOR IMPRIMIR SOLO UN SOPORTE DE ESTE CHECK LIST</t>
    </r>
    <r>
      <rPr>
        <sz val="8"/>
        <rFont val="Arial"/>
        <family val="2"/>
      </rPr>
      <t>, SE DEBERA ENVIAR EL DOCUMENTO ESCANEADO  POR CORREO A LA OFICINA DE CUMPLIMIENTO SARLAFT POSTERIOR A LA RADICACION DE LOS DOCUMENTOS.</t>
    </r>
  </si>
  <si>
    <t>OBSERVACIONES:</t>
  </si>
  <si>
    <t>___________________________________________________________</t>
  </si>
  <si>
    <t>__________________________________________________</t>
  </si>
  <si>
    <t>NOMBRE DE QUIEN ENTREGA:</t>
  </si>
  <si>
    <t>NOMBRE DE QUIEN RECIBE:</t>
  </si>
  <si>
    <t>FIRMA:</t>
  </si>
  <si>
    <t>FECHA:</t>
  </si>
  <si>
    <t>HORA DE RECIBIDO:</t>
  </si>
  <si>
    <t>CHEK LIST  DE VERIFICACIÓN DOCUMENTAL DE CONTRATACIÓN DERIVADA PERSONA JURIDICA "SARLAFT"</t>
  </si>
  <si>
    <r>
      <rPr>
        <b/>
        <sz val="11"/>
        <rFont val="Arial"/>
        <family val="2"/>
      </rPr>
      <t>CÓDIGO:</t>
    </r>
    <r>
      <rPr>
        <sz val="11"/>
        <rFont val="Arial"/>
        <family val="2"/>
      </rPr>
      <t xml:space="preserve"> FTGRI37</t>
    </r>
  </si>
  <si>
    <t>ES CONSORCIADO O CONFORMANTE DE UNIÓN TEMPORAL*</t>
  </si>
  <si>
    <t>PERSONA JURIDICA/CONSORCIO O UT</t>
  </si>
  <si>
    <t>NOMBRE EMPRESA PARA ESTUDIO:</t>
  </si>
  <si>
    <r>
      <t xml:space="preserve">FORMATO ORIGINAL </t>
    </r>
    <r>
      <rPr>
        <b/>
        <sz val="10"/>
        <rFont val="Arial"/>
        <family val="2"/>
      </rPr>
      <t>FTGRI 23</t>
    </r>
    <r>
      <rPr>
        <sz val="11"/>
        <color theme="1"/>
        <rFont val="Calibri"/>
        <family val="2"/>
        <scheme val="minor"/>
      </rPr>
      <t xml:space="preserve"> COMPLETAMENTE DIGILENCIADO</t>
    </r>
  </si>
  <si>
    <t>HUELLA LEGIBLE Y FIRMA EN ORIGINAL EN FORMATO FTGRI 23</t>
  </si>
  <si>
    <t>DOCUMENTO DE CONFORMACION DEL CONSORCIO O UNION TEMPORAL (si aplica)</t>
  </si>
  <si>
    <t>FOTOCOPIA DEL RUT (Vigente)</t>
  </si>
  <si>
    <t>CERTIFICADO DE EXISTENCIA Y REPRESENTACIÓN LEGAL (No mayor a 30 días de expedido)</t>
  </si>
  <si>
    <t>FOTOCOPIA DEL DOCUMENTO DE IDENTIDAD DEL REPRESENTANTE LEGAL LEGIBLE AL 150%</t>
  </si>
  <si>
    <r>
      <t>CERTIFICACIÓN COMPOSICIÓN ACCIONARIA DE PRIMER NIVEL FIRMADA POR REPRESENTANTE LEGAL Y/O REVISOR FISCAL</t>
    </r>
    <r>
      <rPr>
        <sz val="10"/>
        <color rgb="FFFF0000"/>
        <rFont val="Arial"/>
        <family val="2"/>
      </rPr>
      <t>**</t>
    </r>
  </si>
  <si>
    <r>
      <t>CERTIFICACIÓN COMPOSICIÓN ACCIONARIA INDIRECTA FIRMADA POR REPRESENTANTE LEGAL Y/O REVISOR FISCAL (SI APLICA)</t>
    </r>
    <r>
      <rPr>
        <sz val="10"/>
        <color rgb="FFFF0000"/>
        <rFont val="Arial"/>
        <family val="2"/>
      </rPr>
      <t>**</t>
    </r>
  </si>
  <si>
    <r>
      <t>CERTIFICACION CON PROTOCOLOS DE DEBIDA DILIGENCIA PARA LA PREVENCION  DEL RIESGO DE  LA/FT EN LA CANALIZACION  U ORIGEN DE RECURSOS,  FIRMADA POR REPRESENTANTE LEGAL Y/O REVISOR FISCAL (SI APLICA)</t>
    </r>
    <r>
      <rPr>
        <sz val="10"/>
        <color rgb="FFFF0000"/>
        <rFont val="Arial"/>
        <family val="2"/>
      </rPr>
      <t>***</t>
    </r>
  </si>
  <si>
    <t>ESTADOS FINANCIEROS COMPARATIVOS ÚLTIMOS DOS PERIODOS GRAVADOS, NOTAS A LOS ESTADOS FINANCIEROS Y FOTOCOPIA LEGIBLE DE LA TARJETA PROFESIONAL DEL CONTADOR</t>
  </si>
  <si>
    <t>ENTIDADES ESTATALES</t>
  </si>
  <si>
    <r>
      <t xml:space="preserve">FORMATO </t>
    </r>
    <r>
      <rPr>
        <b/>
        <sz val="10"/>
        <rFont val="Arial"/>
        <family val="2"/>
      </rPr>
      <t>FTGRI23</t>
    </r>
    <r>
      <rPr>
        <sz val="11"/>
        <color theme="1"/>
        <rFont val="Calibri"/>
        <family val="2"/>
        <scheme val="minor"/>
      </rPr>
      <t xml:space="preserve"> ORIGINAL Y COMPLETAMENTE DIGILENCIADO</t>
    </r>
  </si>
  <si>
    <t>HUELLA LEGIBLE Y FIRMA EN ORIGINAL EN FORMATO FTGRI23</t>
  </si>
  <si>
    <t>ACTA DE POSESION DEL REPRESENTANTE LEGAL</t>
  </si>
  <si>
    <t>FOTOCOPIA DEL DOCUMENTO DE IDENTIDAD DEL REPRESNTANTE LEGAL LEGIBLE AL 150%</t>
  </si>
  <si>
    <t>DOCUMENTOS DE ACREDITACION DE PERSONERIA JURIDICA</t>
  </si>
  <si>
    <t>* EN CASO DE SER CONSORCIO O UNIÓN TEMPORAL DEBE DILIGENCIARSE EL FORMATO FTGRI24 DEL CONSORCIO O LA UNIÓN TEMPORAL Y SUS CONSORCIADOS O CONFORMANTES. EN CASO DE SER PERSONA NATURAL TENER EN CUENTA EL CHECK LIST DE PERSONA NATURAL</t>
  </si>
  <si>
    <t>** ESTA CERTIFICACIÓN DEBERÁ ENTREGARSE ANEXA EN CASO  QUE LOS CAMPOS DEL  FORMULARIO NO SEAN SUFICIENTES</t>
  </si>
  <si>
    <t>*** ESTA CERTIFICACIÓN DEBERÁ ENTREGARSE ANEXA EN CASO  QUE  EL TERCERO CORRESPONDA A EN ENTIDADES SIN ÁNIMO DE LUCRO</t>
  </si>
  <si>
    <t xml:space="preserve">OBSERVACIONES:  </t>
  </si>
  <si>
    <t>________________________________________________</t>
  </si>
  <si>
    <t>___________________________________________</t>
  </si>
  <si>
    <t xml:space="preserve">NOMBRE DE QUIEN ENTREGA: </t>
  </si>
  <si>
    <t xml:space="preserve">FECHA: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</si>
</sst>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\ #,##0;[Red]\-&quot;$&quot;\ #,##0"/>
    <numFmt numFmtId="164" formatCode="_(&quot;$&quot;\ * #,##0.00_);_(&quot;$&quot;\ * \(#,##0.00\);_(&quot;$&quot;\ * &quot;-&quot;??_);_(@_)"/>
    <numFmt numFmtId="165" formatCode="&quot;$&quot;\ #,##0_);[Red]\(&quot;$&quot;\ #,##0\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color theme="3"/>
      <name val="Arial"/>
      <family val="2"/>
    </font>
    <font>
      <b/>
      <i/>
      <sz val="10"/>
      <color theme="0"/>
      <name val="Arial"/>
      <family val="2"/>
    </font>
    <font>
      <b/>
      <i/>
      <sz val="10"/>
      <name val="Arial"/>
      <family val="2"/>
    </font>
    <font>
      <b/>
      <sz val="10"/>
      <color theme="0"/>
      <name val="Arial"/>
      <family val="2"/>
    </font>
    <font>
      <b/>
      <sz val="10"/>
      <color theme="3"/>
      <name val="Arial"/>
      <family val="2"/>
    </font>
    <font>
      <b/>
      <sz val="11"/>
      <color theme="0"/>
      <name val="Arial"/>
      <family val="2"/>
    </font>
    <font>
      <i/>
      <u/>
      <sz val="10"/>
      <name val="Arial"/>
      <family val="2"/>
    </font>
    <font>
      <b/>
      <i/>
      <u/>
      <sz val="10"/>
      <name val="Arial"/>
      <family val="2"/>
    </font>
    <font>
      <u/>
      <sz val="8"/>
      <name val="Arial"/>
      <family val="2"/>
    </font>
    <font>
      <b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theme="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5" fillId="0" borderId="0"/>
    <xf numFmtId="164" fontId="5" fillId="0" borderId="0" applyFont="0" applyFill="0" applyBorder="0" applyAlignment="0" applyProtection="0"/>
  </cellStyleXfs>
  <cellXfs count="2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6" fontId="1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Fill="1"/>
    <xf numFmtId="0" fontId="2" fillId="2" borderId="3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6" fontId="2" fillId="2" borderId="34" xfId="0" applyNumberFormat="1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1" fillId="0" borderId="29" xfId="0" applyFont="1" applyBorder="1" applyAlignment="1">
      <alignment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6" fontId="1" fillId="0" borderId="29" xfId="0" applyNumberFormat="1" applyFont="1" applyBorder="1" applyAlignment="1">
      <alignment horizontal="center" vertical="center"/>
    </xf>
    <xf numFmtId="6" fontId="1" fillId="0" borderId="34" xfId="0" applyNumberFormat="1" applyFont="1" applyFill="1" applyBorder="1" applyAlignment="1">
      <alignment horizontal="center" vertical="center"/>
    </xf>
    <xf numFmtId="0" fontId="1" fillId="0" borderId="29" xfId="0" applyFont="1" applyBorder="1" applyAlignment="1">
      <alignment horizontal="left" vertical="top" wrapText="1"/>
    </xf>
    <xf numFmtId="0" fontId="1" fillId="0" borderId="29" xfId="0" applyFont="1" applyFill="1" applyBorder="1" applyAlignment="1">
      <alignment vertical="center" wrapText="1"/>
    </xf>
    <xf numFmtId="0" fontId="1" fillId="0" borderId="29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 wrapText="1"/>
    </xf>
    <xf numFmtId="6" fontId="1" fillId="0" borderId="29" xfId="0" applyNumberFormat="1" applyFont="1" applyFill="1" applyBorder="1" applyAlignment="1">
      <alignment horizontal="center" vertical="center"/>
    </xf>
    <xf numFmtId="6" fontId="1" fillId="6" borderId="29" xfId="0" applyNumberFormat="1" applyFont="1" applyFill="1" applyBorder="1" applyAlignment="1">
      <alignment horizontal="center" vertical="center"/>
    </xf>
    <xf numFmtId="6" fontId="2" fillId="0" borderId="34" xfId="0" applyNumberFormat="1" applyFont="1" applyFill="1" applyBorder="1" applyAlignment="1">
      <alignment horizontal="center" vertical="center"/>
    </xf>
    <xf numFmtId="0" fontId="1" fillId="0" borderId="29" xfId="0" applyFont="1" applyBorder="1" applyAlignment="1">
      <alignment vertical="center"/>
    </xf>
    <xf numFmtId="0" fontId="1" fillId="0" borderId="29" xfId="0" quotePrefix="1" applyFont="1" applyBorder="1" applyAlignment="1">
      <alignment vertical="center" wrapText="1"/>
    </xf>
    <xf numFmtId="0" fontId="2" fillId="0" borderId="33" xfId="0" applyFont="1" applyFill="1" applyBorder="1" applyAlignment="1">
      <alignment horizontal="center" vertical="center"/>
    </xf>
    <xf numFmtId="0" fontId="1" fillId="0" borderId="33" xfId="0" applyFont="1" applyBorder="1"/>
    <xf numFmtId="0" fontId="1" fillId="0" borderId="29" xfId="0" applyFont="1" applyBorder="1" applyAlignment="1">
      <alignment wrapText="1"/>
    </xf>
    <xf numFmtId="0" fontId="1" fillId="0" borderId="29" xfId="0" applyFont="1" applyBorder="1"/>
    <xf numFmtId="0" fontId="1" fillId="0" borderId="34" xfId="0" applyFont="1" applyFill="1" applyBorder="1"/>
    <xf numFmtId="6" fontId="2" fillId="0" borderId="34" xfId="0" applyNumberFormat="1" applyFont="1" applyFill="1" applyBorder="1"/>
    <xf numFmtId="6" fontId="2" fillId="0" borderId="37" xfId="0" applyNumberFormat="1" applyFont="1" applyFill="1" applyBorder="1"/>
    <xf numFmtId="6" fontId="2" fillId="0" borderId="34" xfId="0" applyNumberFormat="1" applyFont="1" applyFill="1" applyBorder="1" applyAlignment="1">
      <alignment vertical="center"/>
    </xf>
    <xf numFmtId="6" fontId="2" fillId="0" borderId="37" xfId="0" applyNumberFormat="1" applyFont="1" applyFill="1" applyBorder="1" applyAlignment="1">
      <alignment vertical="center"/>
    </xf>
    <xf numFmtId="0" fontId="7" fillId="0" borderId="38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5" fillId="0" borderId="0" xfId="1" applyAlignment="1">
      <alignment vertical="center"/>
    </xf>
    <xf numFmtId="0" fontId="7" fillId="0" borderId="41" xfId="1" applyFont="1" applyBorder="1" applyAlignment="1">
      <alignment vertical="center"/>
    </xf>
    <xf numFmtId="0" fontId="7" fillId="0" borderId="22" xfId="1" applyFont="1" applyBorder="1" applyAlignment="1">
      <alignment vertical="center"/>
    </xf>
    <xf numFmtId="0" fontId="9" fillId="0" borderId="1" xfId="1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6" fillId="4" borderId="47" xfId="1" applyFont="1" applyFill="1" applyBorder="1" applyAlignment="1">
      <alignment horizontal="center" vertical="center"/>
    </xf>
    <xf numFmtId="0" fontId="5" fillId="0" borderId="48" xfId="1" applyFont="1" applyBorder="1" applyAlignment="1">
      <alignment vertical="center"/>
    </xf>
    <xf numFmtId="0" fontId="5" fillId="0" borderId="47" xfId="1" applyFont="1" applyBorder="1" applyAlignment="1">
      <alignment horizontal="center" vertical="center"/>
    </xf>
    <xf numFmtId="0" fontId="5" fillId="0" borderId="0" xfId="1" applyBorder="1"/>
    <xf numFmtId="0" fontId="5" fillId="0" borderId="0" xfId="1" applyBorder="1" applyAlignment="1">
      <alignment vertical="center"/>
    </xf>
    <xf numFmtId="0" fontId="13" fillId="7" borderId="21" xfId="1" applyFont="1" applyFill="1" applyBorder="1" applyAlignment="1">
      <alignment horizontal="center" vertical="center"/>
    </xf>
    <xf numFmtId="0" fontId="13" fillId="7" borderId="23" xfId="1" applyFont="1" applyFill="1" applyBorder="1" applyAlignment="1">
      <alignment horizontal="center" vertical="center"/>
    </xf>
    <xf numFmtId="0" fontId="13" fillId="7" borderId="28" xfId="1" applyFont="1" applyFill="1" applyBorder="1" applyAlignment="1">
      <alignment horizontal="center" vertical="center"/>
    </xf>
    <xf numFmtId="0" fontId="5" fillId="0" borderId="5" xfId="1" applyBorder="1" applyAlignment="1" applyProtection="1">
      <alignment horizontal="center" vertical="center"/>
      <protection locked="0"/>
    </xf>
    <xf numFmtId="0" fontId="5" fillId="0" borderId="6" xfId="1" applyBorder="1" applyAlignment="1" applyProtection="1">
      <alignment vertical="center"/>
      <protection locked="0"/>
    </xf>
    <xf numFmtId="0" fontId="5" fillId="0" borderId="5" xfId="1" applyBorder="1" applyAlignment="1" applyProtection="1">
      <alignment vertical="center"/>
      <protection locked="0"/>
    </xf>
    <xf numFmtId="0" fontId="5" fillId="0" borderId="2" xfId="1" applyBorder="1" applyAlignment="1" applyProtection="1">
      <alignment vertical="center"/>
      <protection locked="0"/>
    </xf>
    <xf numFmtId="0" fontId="5" fillId="0" borderId="3" xfId="1" applyBorder="1" applyAlignment="1" applyProtection="1">
      <alignment horizontal="center" vertical="center"/>
      <protection locked="0"/>
    </xf>
    <xf numFmtId="0" fontId="5" fillId="0" borderId="3" xfId="1" applyBorder="1" applyAlignment="1" applyProtection="1">
      <alignment vertical="center"/>
      <protection locked="0"/>
    </xf>
    <xf numFmtId="0" fontId="5" fillId="0" borderId="4" xfId="1" applyBorder="1" applyAlignment="1" applyProtection="1">
      <alignment vertical="center"/>
      <protection locked="0"/>
    </xf>
    <xf numFmtId="0" fontId="5" fillId="0" borderId="1" xfId="1" applyBorder="1" applyAlignment="1" applyProtection="1">
      <alignment vertical="center"/>
      <protection locked="0"/>
    </xf>
    <xf numFmtId="0" fontId="5" fillId="0" borderId="1" xfId="1" applyBorder="1" applyAlignment="1" applyProtection="1">
      <alignment horizontal="center" vertical="center"/>
      <protection locked="0"/>
    </xf>
    <xf numFmtId="0" fontId="5" fillId="0" borderId="25" xfId="1" applyBorder="1" applyAlignment="1" applyProtection="1">
      <alignment vertical="center"/>
      <protection locked="0"/>
    </xf>
    <xf numFmtId="0" fontId="5" fillId="0" borderId="25" xfId="1" applyBorder="1" applyAlignment="1" applyProtection="1">
      <alignment horizontal="center" vertical="center"/>
      <protection locked="0"/>
    </xf>
    <xf numFmtId="0" fontId="5" fillId="0" borderId="9" xfId="1" applyBorder="1" applyAlignment="1" applyProtection="1">
      <alignment vertical="center"/>
      <protection locked="0"/>
    </xf>
    <xf numFmtId="0" fontId="5" fillId="8" borderId="5" xfId="1" applyFill="1" applyBorder="1" applyAlignment="1" applyProtection="1">
      <alignment vertical="center"/>
      <protection locked="0"/>
    </xf>
    <xf numFmtId="0" fontId="5" fillId="8" borderId="6" xfId="1" applyFill="1" applyBorder="1" applyAlignment="1" applyProtection="1">
      <alignment horizontal="center" vertical="center"/>
      <protection locked="0"/>
    </xf>
    <xf numFmtId="0" fontId="5" fillId="8" borderId="6" xfId="1" applyFill="1" applyBorder="1" applyAlignment="1" applyProtection="1">
      <alignment vertical="center"/>
      <protection locked="0"/>
    </xf>
    <xf numFmtId="0" fontId="5" fillId="8" borderId="2" xfId="1" applyFill="1" applyBorder="1" applyAlignment="1" applyProtection="1">
      <alignment vertical="center"/>
      <protection locked="0"/>
    </xf>
    <xf numFmtId="0" fontId="5" fillId="8" borderId="52" xfId="1" applyFill="1" applyBorder="1" applyAlignment="1" applyProtection="1">
      <alignment vertical="center"/>
      <protection locked="0"/>
    </xf>
    <xf numFmtId="0" fontId="5" fillId="8" borderId="53" xfId="1" applyFill="1" applyBorder="1" applyAlignment="1" applyProtection="1">
      <alignment horizontal="center" vertical="center"/>
      <protection locked="0"/>
    </xf>
    <xf numFmtId="0" fontId="5" fillId="8" borderId="53" xfId="1" applyFill="1" applyBorder="1" applyAlignment="1" applyProtection="1">
      <alignment vertical="center"/>
      <protection locked="0"/>
    </xf>
    <xf numFmtId="0" fontId="5" fillId="8" borderId="40" xfId="1" applyFill="1" applyBorder="1" applyAlignment="1" applyProtection="1">
      <alignment vertical="center"/>
      <protection locked="0"/>
    </xf>
    <xf numFmtId="0" fontId="5" fillId="0" borderId="6" xfId="1" applyBorder="1" applyAlignment="1" applyProtection="1">
      <alignment horizontal="center" vertical="center"/>
      <protection locked="0"/>
    </xf>
    <xf numFmtId="0" fontId="5" fillId="0" borderId="52" xfId="1" applyBorder="1" applyAlignment="1" applyProtection="1">
      <alignment vertical="center"/>
      <protection locked="0"/>
    </xf>
    <xf numFmtId="0" fontId="5" fillId="0" borderId="53" xfId="1" applyBorder="1" applyAlignment="1" applyProtection="1">
      <alignment vertical="center"/>
      <protection locked="0"/>
    </xf>
    <xf numFmtId="0" fontId="5" fillId="0" borderId="40" xfId="1" applyBorder="1" applyAlignment="1" applyProtection="1">
      <alignment vertical="center"/>
      <protection locked="0"/>
    </xf>
    <xf numFmtId="0" fontId="5" fillId="0" borderId="52" xfId="1" applyBorder="1" applyAlignment="1" applyProtection="1">
      <alignment horizontal="center" vertical="center"/>
      <protection locked="0"/>
    </xf>
    <xf numFmtId="0" fontId="5" fillId="0" borderId="24" xfId="1" applyBorder="1" applyAlignment="1" applyProtection="1">
      <alignment horizontal="center" vertical="center"/>
      <protection locked="0"/>
    </xf>
    <xf numFmtId="0" fontId="5" fillId="0" borderId="24" xfId="1" applyBorder="1" applyAlignment="1" applyProtection="1">
      <alignment vertical="center"/>
      <protection locked="0"/>
    </xf>
    <xf numFmtId="0" fontId="5" fillId="0" borderId="8" xfId="1" applyBorder="1" applyAlignment="1" applyProtection="1">
      <alignment vertical="center"/>
      <protection locked="0"/>
    </xf>
    <xf numFmtId="0" fontId="5" fillId="0" borderId="56" xfId="1" applyBorder="1" applyAlignment="1" applyProtection="1">
      <alignment horizontal="center" vertical="center"/>
      <protection locked="0"/>
    </xf>
    <xf numFmtId="0" fontId="5" fillId="0" borderId="57" xfId="1" applyBorder="1" applyAlignment="1" applyProtection="1">
      <alignment horizontal="center" vertical="center"/>
      <protection locked="0"/>
    </xf>
    <xf numFmtId="0" fontId="5" fillId="0" borderId="56" xfId="1" applyBorder="1" applyAlignment="1" applyProtection="1">
      <alignment vertical="center"/>
      <protection locked="0"/>
    </xf>
    <xf numFmtId="0" fontId="5" fillId="0" borderId="57" xfId="1" applyBorder="1" applyAlignment="1" applyProtection="1">
      <alignment vertical="center"/>
      <protection locked="0"/>
    </xf>
    <xf numFmtId="0" fontId="5" fillId="0" borderId="58" xfId="1" applyBorder="1" applyAlignment="1" applyProtection="1">
      <alignment vertical="center"/>
      <protection locked="0"/>
    </xf>
    <xf numFmtId="0" fontId="5" fillId="0" borderId="53" xfId="1" applyBorder="1" applyAlignment="1" applyProtection="1">
      <alignment horizontal="center" vertical="center"/>
      <protection locked="0"/>
    </xf>
    <xf numFmtId="0" fontId="5" fillId="0" borderId="9" xfId="1" applyBorder="1" applyAlignment="1" applyProtection="1">
      <alignment horizontal="center" vertical="center"/>
      <protection locked="0"/>
    </xf>
    <xf numFmtId="0" fontId="19" fillId="0" borderId="0" xfId="1" applyFont="1" applyBorder="1" applyAlignment="1">
      <alignment horizontal="left" vertical="center" wrapText="1"/>
    </xf>
    <xf numFmtId="0" fontId="6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/>
    <xf numFmtId="0" fontId="5" fillId="0" borderId="0" xfId="1"/>
    <xf numFmtId="0" fontId="22" fillId="0" borderId="48" xfId="1" applyFont="1" applyBorder="1" applyAlignment="1">
      <alignment horizontal="center" vertical="center"/>
    </xf>
    <xf numFmtId="0" fontId="22" fillId="0" borderId="10" xfId="1" applyFont="1" applyBorder="1" applyAlignment="1">
      <alignment horizontal="center" vertical="center"/>
    </xf>
    <xf numFmtId="0" fontId="22" fillId="0" borderId="10" xfId="1" applyFont="1" applyBorder="1" applyAlignment="1">
      <alignment horizontal="center"/>
    </xf>
    <xf numFmtId="0" fontId="22" fillId="0" borderId="0" xfId="1" applyFont="1" applyBorder="1" applyAlignment="1">
      <alignment horizontal="center"/>
    </xf>
    <xf numFmtId="0" fontId="22" fillId="0" borderId="15" xfId="1" applyFont="1" applyBorder="1" applyAlignment="1">
      <alignment horizontal="center"/>
    </xf>
    <xf numFmtId="0" fontId="5" fillId="0" borderId="48" xfId="1" applyFont="1" applyBorder="1" applyAlignment="1">
      <alignment horizontal="center" vertical="center"/>
    </xf>
    <xf numFmtId="0" fontId="5" fillId="0" borderId="15" xfId="1" applyBorder="1"/>
    <xf numFmtId="0" fontId="5" fillId="0" borderId="0" xfId="1" applyAlignment="1">
      <alignment horizontal="center" vertical="center"/>
    </xf>
    <xf numFmtId="0" fontId="13" fillId="7" borderId="1" xfId="1" applyFont="1" applyFill="1" applyBorder="1" applyAlignment="1">
      <alignment horizontal="center"/>
    </xf>
    <xf numFmtId="0" fontId="13" fillId="7" borderId="1" xfId="1" applyFont="1" applyFill="1" applyBorder="1" applyAlignment="1">
      <alignment horizontal="center" wrapText="1"/>
    </xf>
    <xf numFmtId="0" fontId="5" fillId="0" borderId="1" xfId="1" applyBorder="1" applyAlignment="1" applyProtection="1">
      <alignment horizontal="center"/>
      <protection locked="0"/>
    </xf>
    <xf numFmtId="0" fontId="5" fillId="0" borderId="1" xfId="1" applyBorder="1" applyProtection="1">
      <protection locked="0"/>
    </xf>
    <xf numFmtId="0" fontId="24" fillId="0" borderId="0" xfId="1" applyFont="1" applyAlignment="1">
      <alignment horizontal="left" vertical="center" wrapText="1"/>
    </xf>
    <xf numFmtId="0" fontId="24" fillId="0" borderId="0" xfId="1" applyFont="1" applyAlignment="1">
      <alignment horizontal="center" wrapText="1"/>
    </xf>
    <xf numFmtId="0" fontId="24" fillId="0" borderId="0" xfId="1" applyFont="1" applyAlignment="1">
      <alignment horizontal="left" wrapText="1"/>
    </xf>
    <xf numFmtId="0" fontId="19" fillId="0" borderId="0" xfId="1" applyFont="1" applyBorder="1" applyAlignment="1">
      <alignment horizontal="center" vertical="top" wrapText="1"/>
    </xf>
    <xf numFmtId="0" fontId="19" fillId="0" borderId="0" xfId="1" applyFont="1" applyBorder="1" applyAlignment="1">
      <alignment horizontal="left" vertical="top" wrapText="1"/>
    </xf>
    <xf numFmtId="0" fontId="5" fillId="0" borderId="0" xfId="1" applyFont="1" applyAlignment="1">
      <alignment horizontal="center"/>
    </xf>
    <xf numFmtId="0" fontId="6" fillId="0" borderId="0" xfId="1" applyFont="1"/>
    <xf numFmtId="0" fontId="5" fillId="0" borderId="0" xfId="1" applyAlignment="1">
      <alignment horizontal="center"/>
    </xf>
    <xf numFmtId="0" fontId="25" fillId="0" borderId="0" xfId="1" applyFont="1"/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left" vertical="center" wrapText="1"/>
    </xf>
    <xf numFmtId="0" fontId="1" fillId="3" borderId="29" xfId="0" applyFont="1" applyFill="1" applyBorder="1" applyAlignment="1">
      <alignment horizontal="left" vertical="center" wrapText="1"/>
    </xf>
    <xf numFmtId="6" fontId="2" fillId="0" borderId="33" xfId="0" applyNumberFormat="1" applyFont="1" applyBorder="1" applyAlignment="1">
      <alignment horizontal="center" vertical="center"/>
    </xf>
    <xf numFmtId="6" fontId="2" fillId="0" borderId="29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left" vertical="center" wrapText="1"/>
    </xf>
    <xf numFmtId="0" fontId="1" fillId="0" borderId="33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33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3" borderId="33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19" fillId="0" borderId="0" xfId="1" applyFont="1" applyBorder="1" applyAlignment="1" applyProtection="1">
      <alignment horizontal="left" wrapText="1"/>
      <protection locked="0"/>
    </xf>
    <xf numFmtId="0" fontId="5" fillId="5" borderId="7" xfId="1" applyFont="1" applyFill="1" applyBorder="1" applyAlignment="1">
      <alignment vertical="center" wrapText="1"/>
    </xf>
    <xf numFmtId="0" fontId="5" fillId="5" borderId="2" xfId="1" applyFont="1" applyFill="1" applyBorder="1" applyAlignment="1">
      <alignment vertical="center" wrapText="1"/>
    </xf>
    <xf numFmtId="0" fontId="4" fillId="0" borderId="0" xfId="1" applyFont="1" applyAlignment="1">
      <alignment horizontal="left" wrapText="1"/>
    </xf>
    <xf numFmtId="0" fontId="4" fillId="0" borderId="0" xfId="1" applyFont="1" applyAlignment="1">
      <alignment horizontal="left" vertical="center" wrapText="1"/>
    </xf>
    <xf numFmtId="0" fontId="19" fillId="0" borderId="12" xfId="1" applyFont="1" applyBorder="1" applyAlignment="1" applyProtection="1">
      <alignment horizontal="left" vertical="top" wrapText="1"/>
      <protection locked="0"/>
    </xf>
    <xf numFmtId="0" fontId="19" fillId="0" borderId="11" xfId="1" applyFont="1" applyBorder="1" applyAlignment="1" applyProtection="1">
      <alignment horizontal="left" vertical="top" wrapText="1"/>
      <protection locked="0"/>
    </xf>
    <xf numFmtId="0" fontId="19" fillId="0" borderId="13" xfId="1" applyFont="1" applyBorder="1" applyAlignment="1" applyProtection="1">
      <alignment horizontal="left" vertical="top" wrapText="1"/>
      <protection locked="0"/>
    </xf>
    <xf numFmtId="0" fontId="19" fillId="0" borderId="14" xfId="1" applyFont="1" applyBorder="1" applyAlignment="1" applyProtection="1">
      <alignment horizontal="left" vertical="top" wrapText="1"/>
      <protection locked="0"/>
    </xf>
    <xf numFmtId="0" fontId="19" fillId="0" borderId="0" xfId="1" applyFont="1" applyBorder="1" applyAlignment="1" applyProtection="1">
      <alignment horizontal="left" vertical="top" wrapText="1"/>
      <protection locked="0"/>
    </xf>
    <xf numFmtId="0" fontId="19" fillId="0" borderId="15" xfId="1" applyFont="1" applyBorder="1" applyAlignment="1" applyProtection="1">
      <alignment horizontal="left" vertical="top" wrapText="1"/>
      <protection locked="0"/>
    </xf>
    <xf numFmtId="0" fontId="19" fillId="0" borderId="16" xfId="1" applyFont="1" applyBorder="1" applyAlignment="1" applyProtection="1">
      <alignment horizontal="left" vertical="top" wrapText="1"/>
      <protection locked="0"/>
    </xf>
    <xf numFmtId="0" fontId="19" fillId="0" borderId="10" xfId="1" applyFont="1" applyBorder="1" applyAlignment="1" applyProtection="1">
      <alignment horizontal="left" vertical="top" wrapText="1"/>
      <protection locked="0"/>
    </xf>
    <xf numFmtId="0" fontId="19" fillId="0" borderId="17" xfId="1" applyFont="1" applyBorder="1" applyAlignment="1" applyProtection="1">
      <alignment horizontal="left" vertical="top" wrapText="1"/>
      <protection locked="0"/>
    </xf>
    <xf numFmtId="0" fontId="13" fillId="7" borderId="19" xfId="1" applyFont="1" applyFill="1" applyBorder="1" applyAlignment="1">
      <alignment horizontal="center" vertical="center"/>
    </xf>
    <xf numFmtId="0" fontId="6" fillId="5" borderId="49" xfId="1" applyFont="1" applyFill="1" applyBorder="1" applyAlignment="1">
      <alignment horizontal="center" vertical="center"/>
    </xf>
    <xf numFmtId="0" fontId="6" fillId="5" borderId="50" xfId="1" applyFont="1" applyFill="1" applyBorder="1" applyAlignment="1">
      <alignment horizontal="center" vertical="center"/>
    </xf>
    <xf numFmtId="0" fontId="11" fillId="7" borderId="45" xfId="1" applyFont="1" applyFill="1" applyBorder="1" applyAlignment="1">
      <alignment horizontal="right" vertical="center" wrapText="1"/>
    </xf>
    <xf numFmtId="0" fontId="11" fillId="7" borderId="46" xfId="1" applyFont="1" applyFill="1" applyBorder="1" applyAlignment="1">
      <alignment horizontal="right" vertical="center" wrapText="1"/>
    </xf>
    <xf numFmtId="0" fontId="3" fillId="8" borderId="49" xfId="1" applyFont="1" applyFill="1" applyBorder="1" applyAlignment="1" applyProtection="1">
      <alignment horizontal="center" vertical="center" wrapText="1"/>
      <protection locked="0"/>
    </xf>
    <xf numFmtId="0" fontId="3" fillId="8" borderId="55" xfId="1" applyFont="1" applyFill="1" applyBorder="1" applyAlignment="1" applyProtection="1">
      <alignment horizontal="center" vertical="center" wrapText="1"/>
      <protection locked="0"/>
    </xf>
    <xf numFmtId="0" fontId="6" fillId="8" borderId="56" xfId="1" applyFont="1" applyFill="1" applyBorder="1" applyAlignment="1" applyProtection="1">
      <alignment horizontal="center"/>
      <protection locked="0"/>
    </xf>
    <xf numFmtId="0" fontId="6" fillId="8" borderId="57" xfId="1" applyFont="1" applyFill="1" applyBorder="1" applyAlignment="1" applyProtection="1">
      <alignment horizontal="center"/>
      <protection locked="0"/>
    </xf>
    <xf numFmtId="0" fontId="5" fillId="8" borderId="45" xfId="1" applyFont="1" applyFill="1" applyBorder="1" applyAlignment="1" applyProtection="1">
      <alignment horizontal="center" vertical="center" wrapText="1"/>
      <protection locked="0"/>
    </xf>
    <xf numFmtId="0" fontId="5" fillId="8" borderId="46" xfId="1" applyFont="1" applyFill="1" applyBorder="1" applyAlignment="1" applyProtection="1">
      <alignment horizontal="center" vertical="center" wrapText="1"/>
      <protection locked="0"/>
    </xf>
    <xf numFmtId="0" fontId="6" fillId="8" borderId="45" xfId="1" applyFont="1" applyFill="1" applyBorder="1" applyAlignment="1" applyProtection="1">
      <alignment horizontal="center" vertical="center" wrapText="1"/>
      <protection locked="0"/>
    </xf>
    <xf numFmtId="0" fontId="6" fillId="8" borderId="46" xfId="1" applyFont="1" applyFill="1" applyBorder="1" applyAlignment="1" applyProtection="1">
      <alignment horizontal="center" vertical="center" wrapText="1"/>
      <protection locked="0"/>
    </xf>
    <xf numFmtId="0" fontId="12" fillId="0" borderId="48" xfId="1" applyFont="1" applyBorder="1" applyAlignment="1">
      <alignment horizontal="center" vertical="center"/>
    </xf>
    <xf numFmtId="0" fontId="12" fillId="0" borderId="46" xfId="1" applyFont="1" applyBorder="1" applyAlignment="1">
      <alignment horizontal="center" vertical="center"/>
    </xf>
    <xf numFmtId="0" fontId="13" fillId="7" borderId="45" xfId="1" applyFont="1" applyFill="1" applyBorder="1" applyAlignment="1">
      <alignment horizontal="center" vertical="center" wrapText="1"/>
    </xf>
    <xf numFmtId="0" fontId="13" fillId="7" borderId="46" xfId="1" applyFont="1" applyFill="1" applyBorder="1" applyAlignment="1">
      <alignment horizontal="center" vertical="center" wrapText="1"/>
    </xf>
    <xf numFmtId="0" fontId="13" fillId="7" borderId="48" xfId="1" applyFont="1" applyFill="1" applyBorder="1" applyAlignment="1">
      <alignment horizontal="center" vertical="center" wrapText="1"/>
    </xf>
    <xf numFmtId="0" fontId="7" fillId="0" borderId="39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40" xfId="1" applyFont="1" applyBorder="1" applyAlignment="1">
      <alignment horizontal="center" vertical="center" wrapText="1"/>
    </xf>
    <xf numFmtId="0" fontId="7" fillId="0" borderId="42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43" xfId="1" applyFont="1" applyBorder="1" applyAlignment="1">
      <alignment horizontal="center" vertical="center" wrapText="1"/>
    </xf>
    <xf numFmtId="0" fontId="7" fillId="0" borderId="44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164" fontId="14" fillId="8" borderId="12" xfId="2" applyFont="1" applyFill="1" applyBorder="1" applyAlignment="1" applyProtection="1">
      <alignment horizontal="left" vertical="center"/>
      <protection locked="0"/>
    </xf>
    <xf numFmtId="164" fontId="14" fillId="8" borderId="11" xfId="2" applyFont="1" applyFill="1" applyBorder="1" applyAlignment="1" applyProtection="1">
      <alignment horizontal="left" vertical="center"/>
      <protection locked="0"/>
    </xf>
    <xf numFmtId="164" fontId="14" fillId="8" borderId="13" xfId="2" applyFont="1" applyFill="1" applyBorder="1" applyAlignment="1" applyProtection="1">
      <alignment horizontal="left" vertical="center"/>
      <protection locked="0"/>
    </xf>
    <xf numFmtId="0" fontId="6" fillId="8" borderId="48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>
      <alignment horizontal="left" vertical="center" wrapText="1"/>
    </xf>
    <xf numFmtId="0" fontId="19" fillId="0" borderId="0" xfId="1" applyFont="1" applyBorder="1" applyAlignment="1">
      <alignment horizontal="left" vertical="center" wrapText="1"/>
    </xf>
    <xf numFmtId="0" fontId="4" fillId="0" borderId="10" xfId="1" applyFont="1" applyBorder="1" applyAlignment="1">
      <alignment horizontal="left" vertical="center" wrapText="1"/>
    </xf>
    <xf numFmtId="0" fontId="15" fillId="7" borderId="12" xfId="1" applyFont="1" applyFill="1" applyBorder="1" applyAlignment="1">
      <alignment horizontal="center" vertical="center" wrapText="1"/>
    </xf>
    <xf numFmtId="0" fontId="15" fillId="7" borderId="11" xfId="1" applyFont="1" applyFill="1" applyBorder="1" applyAlignment="1">
      <alignment horizontal="center" vertical="center" wrapText="1"/>
    </xf>
    <xf numFmtId="0" fontId="15" fillId="7" borderId="13" xfId="1" applyFont="1" applyFill="1" applyBorder="1" applyAlignment="1">
      <alignment horizontal="center" vertical="center" wrapText="1"/>
    </xf>
    <xf numFmtId="0" fontId="15" fillId="7" borderId="49" xfId="1" applyFont="1" applyFill="1" applyBorder="1" applyAlignment="1">
      <alignment horizontal="center" vertical="center" wrapText="1"/>
    </xf>
    <xf numFmtId="0" fontId="15" fillId="7" borderId="54" xfId="1" applyFont="1" applyFill="1" applyBorder="1" applyAlignment="1">
      <alignment horizontal="center" vertical="center" wrapText="1"/>
    </xf>
    <xf numFmtId="0" fontId="15" fillId="7" borderId="55" xfId="1" applyFont="1" applyFill="1" applyBorder="1" applyAlignment="1">
      <alignment horizontal="center" vertical="center" wrapText="1"/>
    </xf>
    <xf numFmtId="0" fontId="15" fillId="7" borderId="26" xfId="1" applyFont="1" applyFill="1" applyBorder="1" applyAlignment="1">
      <alignment horizontal="center" vertical="center" wrapText="1"/>
    </xf>
    <xf numFmtId="0" fontId="15" fillId="7" borderId="27" xfId="1" applyFont="1" applyFill="1" applyBorder="1" applyAlignment="1">
      <alignment horizontal="center" vertical="center" wrapText="1"/>
    </xf>
    <xf numFmtId="0" fontId="15" fillId="7" borderId="51" xfId="1" applyFont="1" applyFill="1" applyBorder="1" applyAlignment="1">
      <alignment horizontal="center" vertical="center" wrapText="1"/>
    </xf>
    <xf numFmtId="0" fontId="13" fillId="9" borderId="18" xfId="1" applyFont="1" applyFill="1" applyBorder="1" applyAlignment="1">
      <alignment horizontal="center" vertical="center" wrapText="1"/>
    </xf>
    <xf numFmtId="0" fontId="13" fillId="9" borderId="19" xfId="1" applyFont="1" applyFill="1" applyBorder="1" applyAlignment="1">
      <alignment horizontal="center" vertical="center" wrapText="1"/>
    </xf>
    <xf numFmtId="0" fontId="13" fillId="9" borderId="20" xfId="1" applyFont="1" applyFill="1" applyBorder="1" applyAlignment="1">
      <alignment horizontal="center" vertical="center" wrapText="1"/>
    </xf>
    <xf numFmtId="0" fontId="6" fillId="8" borderId="45" xfId="1" applyFont="1" applyFill="1" applyBorder="1" applyAlignment="1" applyProtection="1">
      <alignment horizontal="center" vertical="center"/>
      <protection locked="0"/>
    </xf>
    <xf numFmtId="0" fontId="6" fillId="8" borderId="46" xfId="1" applyFont="1" applyFill="1" applyBorder="1" applyAlignment="1" applyProtection="1">
      <alignment horizontal="center" vertical="center"/>
      <protection locked="0"/>
    </xf>
    <xf numFmtId="0" fontId="14" fillId="8" borderId="45" xfId="1" applyFont="1" applyFill="1" applyBorder="1" applyAlignment="1" applyProtection="1">
      <alignment horizontal="center" vertical="center" wrapText="1"/>
      <protection locked="0"/>
    </xf>
    <xf numFmtId="0" fontId="14" fillId="8" borderId="46" xfId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>
      <alignment horizontal="center" vertical="center"/>
    </xf>
    <xf numFmtId="165" fontId="6" fillId="8" borderId="12" xfId="1" applyNumberFormat="1" applyFont="1" applyFill="1" applyBorder="1" applyAlignment="1" applyProtection="1">
      <alignment horizontal="left" vertical="center"/>
      <protection locked="0"/>
    </xf>
    <xf numFmtId="0" fontId="6" fillId="8" borderId="11" xfId="1" applyFont="1" applyFill="1" applyBorder="1" applyAlignment="1" applyProtection="1">
      <alignment horizontal="left" vertical="center"/>
      <protection locked="0"/>
    </xf>
    <xf numFmtId="0" fontId="6" fillId="8" borderId="13" xfId="1" applyFont="1" applyFill="1" applyBorder="1" applyAlignment="1" applyProtection="1">
      <alignment horizontal="left" vertical="center"/>
      <protection locked="0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3</xdr:row>
          <xdr:rowOff>238125</xdr:rowOff>
        </xdr:from>
        <xdr:to>
          <xdr:col>7</xdr:col>
          <xdr:colOff>685800</xdr:colOff>
          <xdr:row>3</xdr:row>
          <xdr:rowOff>571500</xdr:rowOff>
        </xdr:to>
        <xdr:sp macro="" textlink="">
          <xdr:nvSpPr>
            <xdr:cNvPr id="8193" name="Check Box 3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3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3</xdr:row>
          <xdr:rowOff>304800</xdr:rowOff>
        </xdr:from>
        <xdr:to>
          <xdr:col>3</xdr:col>
          <xdr:colOff>971550</xdr:colOff>
          <xdr:row>3</xdr:row>
          <xdr:rowOff>523875</xdr:rowOff>
        </xdr:to>
        <xdr:sp macro="" textlink="">
          <xdr:nvSpPr>
            <xdr:cNvPr id="8194" name="Check Box 5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3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0</xdr:col>
      <xdr:colOff>2057399</xdr:colOff>
      <xdr:row>2</xdr:row>
      <xdr:rowOff>254964</xdr:rowOff>
    </xdr:to>
    <xdr:pic>
      <xdr:nvPicPr>
        <xdr:cNvPr id="4" name="35 Imagen" descr="Nueva imagen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399" cy="769314"/>
        </a:xfrm>
        <a:prstGeom prst="rect">
          <a:avLst/>
        </a:prstGeom>
        <a:noFill/>
        <a:ln w="9525" cmpd="sng">
          <a:solidFill>
            <a:schemeClr val="tx1">
              <a:alpha val="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</xdr:row>
          <xdr:rowOff>295275</xdr:rowOff>
        </xdr:from>
        <xdr:to>
          <xdr:col>3</xdr:col>
          <xdr:colOff>590550</xdr:colOff>
          <xdr:row>3</xdr:row>
          <xdr:rowOff>533400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952500</xdr:colOff>
          <xdr:row>3</xdr:row>
          <xdr:rowOff>285750</xdr:rowOff>
        </xdr:from>
        <xdr:to>
          <xdr:col>7</xdr:col>
          <xdr:colOff>314325</xdr:colOff>
          <xdr:row>3</xdr:row>
          <xdr:rowOff>523875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0</xdr:col>
      <xdr:colOff>2057399</xdr:colOff>
      <xdr:row>2</xdr:row>
      <xdr:rowOff>254964</xdr:rowOff>
    </xdr:to>
    <xdr:pic>
      <xdr:nvPicPr>
        <xdr:cNvPr id="4" name="35 Imagen" descr="Nueva imagen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399" cy="807414"/>
        </a:xfrm>
        <a:prstGeom prst="rect">
          <a:avLst/>
        </a:prstGeom>
        <a:noFill/>
        <a:ln w="9525" cmpd="sng">
          <a:solidFill>
            <a:schemeClr val="tx1">
              <a:alpha val="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opLeftCell="A11" zoomScale="80" zoomScaleNormal="80" workbookViewId="0">
      <selection activeCell="D18" sqref="D18"/>
    </sheetView>
  </sheetViews>
  <sheetFormatPr baseColWidth="10" defaultRowHeight="16.5" x14ac:dyDescent="0.3"/>
  <cols>
    <col min="1" max="1" width="5.85546875" style="1" customWidth="1"/>
    <col min="2" max="2" width="20" style="4" customWidth="1"/>
    <col min="3" max="3" width="11.85546875" style="4" customWidth="1"/>
    <col min="4" max="4" width="73.42578125" style="5" customWidth="1"/>
    <col min="5" max="5" width="14.140625" style="4" customWidth="1"/>
    <col min="6" max="6" width="14.42578125" style="1" customWidth="1"/>
    <col min="7" max="7" width="12.140625" style="1" customWidth="1"/>
    <col min="8" max="16384" width="11.42578125" style="1"/>
  </cols>
  <sheetData>
    <row r="1" spans="1:7" ht="20.25" customHeight="1" x14ac:dyDescent="0.3">
      <c r="A1" s="111" t="s">
        <v>210</v>
      </c>
      <c r="B1" s="112"/>
      <c r="C1" s="112"/>
      <c r="D1" s="112"/>
      <c r="E1" s="112"/>
      <c r="F1" s="112"/>
      <c r="G1" s="112"/>
    </row>
    <row r="2" spans="1:7" ht="36.75" customHeight="1" x14ac:dyDescent="0.3">
      <c r="A2" s="113" t="s">
        <v>181</v>
      </c>
      <c r="B2" s="114"/>
      <c r="C2" s="114"/>
      <c r="D2" s="114"/>
      <c r="E2" s="114"/>
      <c r="F2" s="114"/>
      <c r="G2" s="114"/>
    </row>
    <row r="3" spans="1:7" ht="69.75" customHeight="1" x14ac:dyDescent="0.3">
      <c r="A3" s="7" t="s">
        <v>200</v>
      </c>
      <c r="B3" s="8" t="s">
        <v>201</v>
      </c>
      <c r="C3" s="8" t="s">
        <v>202</v>
      </c>
      <c r="D3" s="8" t="s">
        <v>203</v>
      </c>
      <c r="E3" s="8" t="s">
        <v>199</v>
      </c>
      <c r="F3" s="8" t="s">
        <v>211</v>
      </c>
      <c r="G3" s="8" t="s">
        <v>197</v>
      </c>
    </row>
    <row r="4" spans="1:7" ht="106.5" customHeight="1" x14ac:dyDescent="0.3">
      <c r="A4" s="10">
        <v>1</v>
      </c>
      <c r="B4" s="11" t="s">
        <v>8</v>
      </c>
      <c r="C4" s="13" t="s">
        <v>9</v>
      </c>
      <c r="D4" s="11" t="s">
        <v>10</v>
      </c>
      <c r="E4" s="13" t="s">
        <v>11</v>
      </c>
      <c r="F4" s="12">
        <v>1</v>
      </c>
      <c r="G4" s="12" t="s">
        <v>12</v>
      </c>
    </row>
    <row r="5" spans="1:7" ht="86.25" customHeight="1" x14ac:dyDescent="0.3">
      <c r="A5" s="10">
        <v>2</v>
      </c>
      <c r="B5" s="11" t="s">
        <v>43</v>
      </c>
      <c r="C5" s="13" t="s">
        <v>9</v>
      </c>
      <c r="D5" s="11" t="s">
        <v>44</v>
      </c>
      <c r="E5" s="13" t="s">
        <v>11</v>
      </c>
      <c r="F5" s="12">
        <v>1</v>
      </c>
      <c r="G5" s="12" t="s">
        <v>12</v>
      </c>
    </row>
    <row r="6" spans="1:7" ht="150.75" customHeight="1" x14ac:dyDescent="0.3">
      <c r="A6" s="10">
        <v>3</v>
      </c>
      <c r="B6" s="11" t="s">
        <v>186</v>
      </c>
      <c r="C6" s="13" t="s">
        <v>9</v>
      </c>
      <c r="D6" s="16" t="s">
        <v>188</v>
      </c>
      <c r="E6" s="13" t="s">
        <v>12</v>
      </c>
      <c r="F6" s="12">
        <v>1</v>
      </c>
      <c r="G6" s="12" t="s">
        <v>12</v>
      </c>
    </row>
    <row r="7" spans="1:7" ht="96.75" customHeight="1" x14ac:dyDescent="0.3">
      <c r="A7" s="10">
        <v>4</v>
      </c>
      <c r="B7" s="17" t="s">
        <v>182</v>
      </c>
      <c r="C7" s="19"/>
      <c r="D7" s="17" t="s">
        <v>196</v>
      </c>
      <c r="E7" s="19" t="s">
        <v>12</v>
      </c>
      <c r="F7" s="18">
        <v>2</v>
      </c>
      <c r="G7" s="18" t="s">
        <v>12</v>
      </c>
    </row>
    <row r="8" spans="1:7" ht="110.25" customHeight="1" x14ac:dyDescent="0.3">
      <c r="A8" s="10">
        <v>5</v>
      </c>
      <c r="B8" s="11" t="s">
        <v>97</v>
      </c>
      <c r="C8" s="13" t="s">
        <v>9</v>
      </c>
      <c r="D8" s="11" t="s">
        <v>98</v>
      </c>
      <c r="E8" s="13" t="s">
        <v>11</v>
      </c>
      <c r="F8" s="12">
        <v>2</v>
      </c>
      <c r="G8" s="12" t="s">
        <v>12</v>
      </c>
    </row>
    <row r="9" spans="1:7" ht="68.25" customHeight="1" x14ac:dyDescent="0.3">
      <c r="A9" s="10">
        <v>6</v>
      </c>
      <c r="B9" s="11" t="s">
        <v>184</v>
      </c>
      <c r="C9" s="13" t="s">
        <v>9</v>
      </c>
      <c r="D9" s="11" t="s">
        <v>185</v>
      </c>
      <c r="E9" s="13" t="s">
        <v>12</v>
      </c>
      <c r="F9" s="12">
        <v>1</v>
      </c>
      <c r="G9" s="12" t="s">
        <v>12</v>
      </c>
    </row>
    <row r="10" spans="1:7" x14ac:dyDescent="0.3">
      <c r="A10" s="10">
        <v>7</v>
      </c>
      <c r="B10" s="11" t="s">
        <v>126</v>
      </c>
      <c r="C10" s="13" t="s">
        <v>9</v>
      </c>
      <c r="D10" s="11" t="s">
        <v>127</v>
      </c>
      <c r="E10" s="13" t="s">
        <v>12</v>
      </c>
      <c r="F10" s="12">
        <v>1</v>
      </c>
      <c r="G10" s="12" t="s">
        <v>12</v>
      </c>
    </row>
    <row r="11" spans="1:7" ht="157.5" customHeight="1" x14ac:dyDescent="0.3">
      <c r="A11" s="10">
        <v>8</v>
      </c>
      <c r="B11" s="11" t="s">
        <v>143</v>
      </c>
      <c r="C11" s="13" t="s">
        <v>9</v>
      </c>
      <c r="D11" s="11" t="s">
        <v>144</v>
      </c>
      <c r="E11" s="13" t="s">
        <v>11</v>
      </c>
      <c r="F11" s="12">
        <v>1</v>
      </c>
      <c r="G11" s="12" t="s">
        <v>12</v>
      </c>
    </row>
    <row r="12" spans="1:7" ht="61.5" customHeight="1" x14ac:dyDescent="0.3">
      <c r="A12" s="10">
        <v>9</v>
      </c>
      <c r="B12" s="11" t="s">
        <v>151</v>
      </c>
      <c r="C12" s="13" t="s">
        <v>9</v>
      </c>
      <c r="D12" s="11" t="s">
        <v>183</v>
      </c>
      <c r="E12" s="13" t="s">
        <v>131</v>
      </c>
      <c r="F12" s="12">
        <v>2</v>
      </c>
      <c r="G12" s="12" t="s">
        <v>131</v>
      </c>
    </row>
    <row r="13" spans="1:7" ht="75.75" customHeight="1" x14ac:dyDescent="0.3">
      <c r="A13" s="7" t="s">
        <v>200</v>
      </c>
      <c r="B13" s="8" t="s">
        <v>201</v>
      </c>
      <c r="C13" s="8" t="s">
        <v>202</v>
      </c>
      <c r="D13" s="8" t="s">
        <v>203</v>
      </c>
      <c r="E13" s="8" t="s">
        <v>199</v>
      </c>
      <c r="F13" s="8" t="s">
        <v>198</v>
      </c>
      <c r="G13" s="8" t="s">
        <v>197</v>
      </c>
    </row>
    <row r="14" spans="1:7" ht="111.75" customHeight="1" x14ac:dyDescent="0.3">
      <c r="A14" s="10">
        <v>1</v>
      </c>
      <c r="B14" s="11" t="s">
        <v>3</v>
      </c>
      <c r="C14" s="13" t="s">
        <v>0</v>
      </c>
      <c r="D14" s="11" t="s">
        <v>4</v>
      </c>
      <c r="E14" s="13" t="s">
        <v>5</v>
      </c>
      <c r="F14" s="12">
        <v>20</v>
      </c>
      <c r="G14" s="12" t="s">
        <v>2</v>
      </c>
    </row>
    <row r="15" spans="1:7" ht="106.5" customHeight="1" x14ac:dyDescent="0.3">
      <c r="A15" s="10">
        <v>2</v>
      </c>
      <c r="B15" s="11" t="s">
        <v>6</v>
      </c>
      <c r="C15" s="13" t="s">
        <v>0</v>
      </c>
      <c r="D15" s="11" t="s">
        <v>7</v>
      </c>
      <c r="E15" s="13" t="s">
        <v>1</v>
      </c>
      <c r="F15" s="12">
        <v>40</v>
      </c>
      <c r="G15" s="12" t="s">
        <v>2</v>
      </c>
    </row>
    <row r="16" spans="1:7" ht="82.5" x14ac:dyDescent="0.3">
      <c r="A16" s="10">
        <v>3</v>
      </c>
      <c r="B16" s="11" t="s">
        <v>13</v>
      </c>
      <c r="C16" s="13" t="s">
        <v>0</v>
      </c>
      <c r="D16" s="11" t="s">
        <v>14</v>
      </c>
      <c r="E16" s="13" t="s">
        <v>15</v>
      </c>
      <c r="F16" s="12">
        <v>60</v>
      </c>
      <c r="G16" s="12" t="s">
        <v>16</v>
      </c>
    </row>
    <row r="17" spans="1:7" ht="54" customHeight="1" x14ac:dyDescent="0.3">
      <c r="A17" s="10">
        <v>4</v>
      </c>
      <c r="B17" s="11" t="s">
        <v>19</v>
      </c>
      <c r="C17" s="13" t="s">
        <v>0</v>
      </c>
      <c r="D17" s="11" t="s">
        <v>20</v>
      </c>
      <c r="E17" s="13" t="s">
        <v>11</v>
      </c>
      <c r="F17" s="12">
        <v>2</v>
      </c>
      <c r="G17" s="12" t="s">
        <v>12</v>
      </c>
    </row>
    <row r="18" spans="1:7" ht="87" customHeight="1" x14ac:dyDescent="0.3">
      <c r="A18" s="10">
        <v>5</v>
      </c>
      <c r="B18" s="11" t="s">
        <v>21</v>
      </c>
      <c r="C18" s="13" t="s">
        <v>0</v>
      </c>
      <c r="D18" s="11" t="s">
        <v>22</v>
      </c>
      <c r="E18" s="13" t="s">
        <v>11</v>
      </c>
      <c r="F18" s="12">
        <v>1</v>
      </c>
      <c r="G18" s="12" t="s">
        <v>12</v>
      </c>
    </row>
    <row r="19" spans="1:7" ht="82.5" x14ac:dyDescent="0.3">
      <c r="A19" s="10">
        <v>7</v>
      </c>
      <c r="B19" s="17" t="s">
        <v>17</v>
      </c>
      <c r="C19" s="19" t="s">
        <v>0</v>
      </c>
      <c r="D19" s="17" t="s">
        <v>18</v>
      </c>
      <c r="E19" s="19" t="s">
        <v>11</v>
      </c>
      <c r="F19" s="12">
        <v>2</v>
      </c>
      <c r="G19" s="18" t="s">
        <v>12</v>
      </c>
    </row>
    <row r="20" spans="1:7" ht="49.5" x14ac:dyDescent="0.3">
      <c r="A20" s="10">
        <v>8</v>
      </c>
      <c r="B20" s="17" t="s">
        <v>23</v>
      </c>
      <c r="C20" s="19" t="s">
        <v>0</v>
      </c>
      <c r="D20" s="17" t="s">
        <v>24</v>
      </c>
      <c r="E20" s="19" t="s">
        <v>12</v>
      </c>
      <c r="F20" s="12">
        <v>40</v>
      </c>
      <c r="G20" s="18" t="s">
        <v>12</v>
      </c>
    </row>
    <row r="21" spans="1:7" ht="107.25" customHeight="1" x14ac:dyDescent="0.3">
      <c r="A21" s="10">
        <v>9</v>
      </c>
      <c r="B21" s="11" t="s">
        <v>25</v>
      </c>
      <c r="C21" s="13" t="s">
        <v>0</v>
      </c>
      <c r="D21" s="11" t="s">
        <v>26</v>
      </c>
      <c r="E21" s="13" t="s">
        <v>1</v>
      </c>
      <c r="F21" s="12">
        <v>40</v>
      </c>
      <c r="G21" s="12" t="s">
        <v>2</v>
      </c>
    </row>
    <row r="22" spans="1:7" ht="66" x14ac:dyDescent="0.3">
      <c r="A22" s="10">
        <v>10</v>
      </c>
      <c r="B22" s="11" t="s">
        <v>27</v>
      </c>
      <c r="C22" s="13" t="s">
        <v>0</v>
      </c>
      <c r="D22" s="11" t="s">
        <v>28</v>
      </c>
      <c r="E22" s="13" t="s">
        <v>29</v>
      </c>
      <c r="F22" s="12">
        <v>150</v>
      </c>
      <c r="G22" s="12" t="s">
        <v>16</v>
      </c>
    </row>
    <row r="23" spans="1:7" ht="66" x14ac:dyDescent="0.3">
      <c r="A23" s="10">
        <v>11</v>
      </c>
      <c r="B23" s="11" t="s">
        <v>30</v>
      </c>
      <c r="C23" s="13" t="s">
        <v>0</v>
      </c>
      <c r="D23" s="11" t="s">
        <v>31</v>
      </c>
      <c r="E23" s="13" t="s">
        <v>29</v>
      </c>
      <c r="F23" s="12">
        <v>150</v>
      </c>
      <c r="G23" s="12" t="s">
        <v>16</v>
      </c>
    </row>
    <row r="24" spans="1:7" ht="66" x14ac:dyDescent="0.3">
      <c r="A24" s="10">
        <v>12</v>
      </c>
      <c r="B24" s="11" t="s">
        <v>32</v>
      </c>
      <c r="C24" s="13" t="s">
        <v>0</v>
      </c>
      <c r="D24" s="11" t="s">
        <v>33</v>
      </c>
      <c r="E24" s="13" t="s">
        <v>29</v>
      </c>
      <c r="F24" s="12">
        <v>50</v>
      </c>
      <c r="G24" s="12" t="s">
        <v>16</v>
      </c>
    </row>
    <row r="25" spans="1:7" ht="66" x14ac:dyDescent="0.3">
      <c r="A25" s="10">
        <v>13</v>
      </c>
      <c r="B25" s="11" t="s">
        <v>34</v>
      </c>
      <c r="C25" s="13" t="s">
        <v>0</v>
      </c>
      <c r="D25" s="11" t="s">
        <v>35</v>
      </c>
      <c r="E25" s="13" t="s">
        <v>29</v>
      </c>
      <c r="F25" s="12">
        <v>50</v>
      </c>
      <c r="G25" s="12" t="s">
        <v>16</v>
      </c>
    </row>
    <row r="26" spans="1:7" ht="82.5" x14ac:dyDescent="0.3">
      <c r="A26" s="10">
        <v>14</v>
      </c>
      <c r="B26" s="11" t="s">
        <v>36</v>
      </c>
      <c r="C26" s="13" t="s">
        <v>0</v>
      </c>
      <c r="D26" s="11" t="s">
        <v>37</v>
      </c>
      <c r="E26" s="13" t="s">
        <v>29</v>
      </c>
      <c r="F26" s="12">
        <v>50</v>
      </c>
      <c r="G26" s="12" t="s">
        <v>16</v>
      </c>
    </row>
    <row r="27" spans="1:7" ht="82.5" x14ac:dyDescent="0.3">
      <c r="A27" s="10">
        <v>15</v>
      </c>
      <c r="B27" s="11" t="s">
        <v>38</v>
      </c>
      <c r="C27" s="13" t="s">
        <v>0</v>
      </c>
      <c r="D27" s="11" t="s">
        <v>39</v>
      </c>
      <c r="E27" s="13" t="s">
        <v>29</v>
      </c>
      <c r="F27" s="12">
        <v>50</v>
      </c>
      <c r="G27" s="12" t="s">
        <v>16</v>
      </c>
    </row>
    <row r="28" spans="1:7" ht="126.75" customHeight="1" x14ac:dyDescent="0.3">
      <c r="A28" s="10">
        <v>16</v>
      </c>
      <c r="B28" s="11" t="s">
        <v>40</v>
      </c>
      <c r="C28" s="13" t="s">
        <v>0</v>
      </c>
      <c r="D28" s="11" t="s">
        <v>41</v>
      </c>
      <c r="E28" s="13" t="s">
        <v>42</v>
      </c>
      <c r="F28" s="12">
        <v>300</v>
      </c>
      <c r="G28" s="12" t="s">
        <v>12</v>
      </c>
    </row>
    <row r="29" spans="1:7" ht="49.5" x14ac:dyDescent="0.3">
      <c r="A29" s="10">
        <v>17</v>
      </c>
      <c r="B29" s="11" t="s">
        <v>45</v>
      </c>
      <c r="C29" s="13" t="s">
        <v>0</v>
      </c>
      <c r="D29" s="11" t="s">
        <v>46</v>
      </c>
      <c r="E29" s="13" t="s">
        <v>11</v>
      </c>
      <c r="F29" s="12">
        <v>1</v>
      </c>
      <c r="G29" s="12" t="s">
        <v>12</v>
      </c>
    </row>
    <row r="30" spans="1:7" ht="82.5" x14ac:dyDescent="0.3">
      <c r="A30" s="10">
        <v>18</v>
      </c>
      <c r="B30" s="11" t="s">
        <v>47</v>
      </c>
      <c r="C30" s="13" t="s">
        <v>0</v>
      </c>
      <c r="D30" s="11" t="s">
        <v>48</v>
      </c>
      <c r="E30" s="13" t="s">
        <v>12</v>
      </c>
      <c r="F30" s="12">
        <v>2</v>
      </c>
      <c r="G30" s="12" t="s">
        <v>12</v>
      </c>
    </row>
    <row r="31" spans="1:7" ht="66" x14ac:dyDescent="0.3">
      <c r="A31" s="10">
        <v>19</v>
      </c>
      <c r="B31" s="11" t="s">
        <v>49</v>
      </c>
      <c r="C31" s="13" t="s">
        <v>0</v>
      </c>
      <c r="D31" s="11" t="s">
        <v>50</v>
      </c>
      <c r="E31" s="13" t="s">
        <v>12</v>
      </c>
      <c r="F31" s="12">
        <v>4</v>
      </c>
      <c r="G31" s="12" t="s">
        <v>12</v>
      </c>
    </row>
    <row r="32" spans="1:7" ht="97.5" customHeight="1" x14ac:dyDescent="0.3">
      <c r="A32" s="10">
        <v>20</v>
      </c>
      <c r="B32" s="11" t="s">
        <v>51</v>
      </c>
      <c r="C32" s="13" t="s">
        <v>0</v>
      </c>
      <c r="D32" s="11" t="s">
        <v>52</v>
      </c>
      <c r="E32" s="13" t="s">
        <v>1</v>
      </c>
      <c r="F32" s="12">
        <v>10</v>
      </c>
      <c r="G32" s="12" t="s">
        <v>2</v>
      </c>
    </row>
    <row r="33" spans="1:7" ht="97.5" customHeight="1" x14ac:dyDescent="0.3">
      <c r="A33" s="10">
        <v>21</v>
      </c>
      <c r="B33" s="11" t="s">
        <v>53</v>
      </c>
      <c r="C33" s="13" t="s">
        <v>0</v>
      </c>
      <c r="D33" s="11" t="s">
        <v>54</v>
      </c>
      <c r="E33" s="13" t="s">
        <v>55</v>
      </c>
      <c r="F33" s="12">
        <v>10</v>
      </c>
      <c r="G33" s="12" t="s">
        <v>2</v>
      </c>
    </row>
    <row r="34" spans="1:7" ht="74.25" customHeight="1" x14ac:dyDescent="0.3">
      <c r="A34" s="10">
        <v>22</v>
      </c>
      <c r="B34" s="11" t="s">
        <v>56</v>
      </c>
      <c r="C34" s="13" t="s">
        <v>0</v>
      </c>
      <c r="D34" s="11" t="s">
        <v>57</v>
      </c>
      <c r="E34" s="13" t="s">
        <v>58</v>
      </c>
      <c r="F34" s="12">
        <v>80</v>
      </c>
      <c r="G34" s="12" t="s">
        <v>16</v>
      </c>
    </row>
    <row r="35" spans="1:7" ht="49.5" x14ac:dyDescent="0.3">
      <c r="A35" s="10">
        <v>23</v>
      </c>
      <c r="B35" s="11" t="s">
        <v>59</v>
      </c>
      <c r="C35" s="13" t="s">
        <v>0</v>
      </c>
      <c r="D35" s="11" t="s">
        <v>60</v>
      </c>
      <c r="E35" s="13" t="s">
        <v>12</v>
      </c>
      <c r="F35" s="12">
        <v>24</v>
      </c>
      <c r="G35" s="12" t="s">
        <v>12</v>
      </c>
    </row>
    <row r="36" spans="1:7" ht="33" x14ac:dyDescent="0.3">
      <c r="A36" s="10">
        <v>24</v>
      </c>
      <c r="B36" s="11" t="s">
        <v>61</v>
      </c>
      <c r="C36" s="13" t="s">
        <v>0</v>
      </c>
      <c r="D36" s="11" t="s">
        <v>62</v>
      </c>
      <c r="E36" s="13" t="s">
        <v>12</v>
      </c>
      <c r="F36" s="12">
        <v>2</v>
      </c>
      <c r="G36" s="12" t="s">
        <v>12</v>
      </c>
    </row>
    <row r="37" spans="1:7" ht="102" customHeight="1" x14ac:dyDescent="0.3">
      <c r="A37" s="10">
        <v>25</v>
      </c>
      <c r="B37" s="11" t="s">
        <v>63</v>
      </c>
      <c r="C37" s="13" t="s">
        <v>0</v>
      </c>
      <c r="D37" s="11" t="s">
        <v>64</v>
      </c>
      <c r="E37" s="13" t="s">
        <v>65</v>
      </c>
      <c r="F37" s="12">
        <v>20</v>
      </c>
      <c r="G37" s="12" t="s">
        <v>2</v>
      </c>
    </row>
    <row r="38" spans="1:7" ht="99.75" customHeight="1" x14ac:dyDescent="0.3">
      <c r="A38" s="10">
        <v>26</v>
      </c>
      <c r="B38" s="11" t="s">
        <v>66</v>
      </c>
      <c r="C38" s="13" t="s">
        <v>0</v>
      </c>
      <c r="D38" s="11" t="s">
        <v>67</v>
      </c>
      <c r="E38" s="13" t="s">
        <v>1</v>
      </c>
      <c r="F38" s="12">
        <v>20</v>
      </c>
      <c r="G38" s="12" t="s">
        <v>2</v>
      </c>
    </row>
    <row r="39" spans="1:7" ht="122.25" customHeight="1" x14ac:dyDescent="0.3">
      <c r="A39" s="10">
        <v>27</v>
      </c>
      <c r="B39" s="11" t="s">
        <v>68</v>
      </c>
      <c r="C39" s="13" t="s">
        <v>0</v>
      </c>
      <c r="D39" s="11" t="s">
        <v>69</v>
      </c>
      <c r="E39" s="13" t="s">
        <v>70</v>
      </c>
      <c r="F39" s="12">
        <v>20</v>
      </c>
      <c r="G39" s="12" t="s">
        <v>16</v>
      </c>
    </row>
    <row r="40" spans="1:7" ht="103.5" customHeight="1" x14ac:dyDescent="0.3">
      <c r="A40" s="10">
        <v>28</v>
      </c>
      <c r="B40" s="11" t="s">
        <v>71</v>
      </c>
      <c r="C40" s="13" t="s">
        <v>0</v>
      </c>
      <c r="D40" s="11" t="s">
        <v>72</v>
      </c>
      <c r="E40" s="13" t="s">
        <v>1</v>
      </c>
      <c r="F40" s="12">
        <v>20</v>
      </c>
      <c r="G40" s="12" t="s">
        <v>2</v>
      </c>
    </row>
    <row r="41" spans="1:7" ht="76.5" customHeight="1" x14ac:dyDescent="0.3">
      <c r="A41" s="10">
        <v>29</v>
      </c>
      <c r="B41" s="11" t="s">
        <v>73</v>
      </c>
      <c r="C41" s="13" t="s">
        <v>0</v>
      </c>
      <c r="D41" s="11" t="s">
        <v>74</v>
      </c>
      <c r="E41" s="13" t="s">
        <v>11</v>
      </c>
      <c r="F41" s="12">
        <v>2</v>
      </c>
      <c r="G41" s="12" t="s">
        <v>12</v>
      </c>
    </row>
    <row r="42" spans="1:7" ht="93" customHeight="1" x14ac:dyDescent="0.3">
      <c r="A42" s="10">
        <v>30</v>
      </c>
      <c r="B42" s="11" t="s">
        <v>75</v>
      </c>
      <c r="C42" s="13" t="s">
        <v>0</v>
      </c>
      <c r="D42" s="11" t="s">
        <v>76</v>
      </c>
      <c r="E42" s="13" t="s">
        <v>11</v>
      </c>
      <c r="F42" s="12">
        <v>2</v>
      </c>
      <c r="G42" s="12" t="s">
        <v>12</v>
      </c>
    </row>
    <row r="43" spans="1:7" ht="49.5" x14ac:dyDescent="0.3">
      <c r="A43" s="10">
        <v>31</v>
      </c>
      <c r="B43" s="11" t="s">
        <v>77</v>
      </c>
      <c r="C43" s="13" t="s">
        <v>9</v>
      </c>
      <c r="D43" s="11" t="s">
        <v>78</v>
      </c>
      <c r="E43" s="13" t="s">
        <v>11</v>
      </c>
      <c r="F43" s="12">
        <v>1</v>
      </c>
      <c r="G43" s="12" t="s">
        <v>12</v>
      </c>
    </row>
    <row r="44" spans="1:7" ht="33" x14ac:dyDescent="0.3">
      <c r="A44" s="10">
        <v>32</v>
      </c>
      <c r="B44" s="11" t="s">
        <v>79</v>
      </c>
      <c r="C44" s="13" t="s">
        <v>0</v>
      </c>
      <c r="D44" s="11" t="s">
        <v>80</v>
      </c>
      <c r="E44" s="13" t="s">
        <v>12</v>
      </c>
      <c r="F44" s="12">
        <v>40</v>
      </c>
      <c r="G44" s="12" t="s">
        <v>12</v>
      </c>
    </row>
    <row r="45" spans="1:7" ht="49.5" x14ac:dyDescent="0.3">
      <c r="A45" s="10">
        <v>33</v>
      </c>
      <c r="B45" s="11" t="s">
        <v>81</v>
      </c>
      <c r="C45" s="13" t="s">
        <v>0</v>
      </c>
      <c r="D45" s="11" t="s">
        <v>82</v>
      </c>
      <c r="E45" s="13" t="s">
        <v>11</v>
      </c>
      <c r="F45" s="12">
        <v>1</v>
      </c>
      <c r="G45" s="12" t="s">
        <v>12</v>
      </c>
    </row>
    <row r="46" spans="1:7" ht="49.5" x14ac:dyDescent="0.3">
      <c r="A46" s="10">
        <v>34</v>
      </c>
      <c r="B46" s="11" t="s">
        <v>83</v>
      </c>
      <c r="C46" s="13" t="s">
        <v>0</v>
      </c>
      <c r="D46" s="11" t="s">
        <v>84</v>
      </c>
      <c r="E46" s="13" t="s">
        <v>11</v>
      </c>
      <c r="F46" s="12">
        <v>1</v>
      </c>
      <c r="G46" s="12" t="s">
        <v>12</v>
      </c>
    </row>
    <row r="47" spans="1:7" ht="99" customHeight="1" x14ac:dyDescent="0.3">
      <c r="A47" s="10">
        <v>35</v>
      </c>
      <c r="B47" s="11" t="s">
        <v>85</v>
      </c>
      <c r="C47" s="13" t="s">
        <v>0</v>
      </c>
      <c r="D47" s="11" t="s">
        <v>86</v>
      </c>
      <c r="E47" s="13" t="s">
        <v>87</v>
      </c>
      <c r="F47" s="12">
        <v>10</v>
      </c>
      <c r="G47" s="12" t="s">
        <v>2</v>
      </c>
    </row>
    <row r="48" spans="1:7" ht="82.5" x14ac:dyDescent="0.3">
      <c r="A48" s="10">
        <v>36</v>
      </c>
      <c r="B48" s="11" t="s">
        <v>88</v>
      </c>
      <c r="C48" s="13" t="s">
        <v>0</v>
      </c>
      <c r="D48" s="11" t="s">
        <v>89</v>
      </c>
      <c r="E48" s="13" t="s">
        <v>90</v>
      </c>
      <c r="F48" s="12">
        <v>40</v>
      </c>
      <c r="G48" s="12" t="s">
        <v>90</v>
      </c>
    </row>
    <row r="49" spans="1:7" ht="82.5" x14ac:dyDescent="0.3">
      <c r="A49" s="10">
        <v>37</v>
      </c>
      <c r="B49" s="11" t="s">
        <v>91</v>
      </c>
      <c r="C49" s="13" t="s">
        <v>0</v>
      </c>
      <c r="D49" s="11" t="s">
        <v>92</v>
      </c>
      <c r="E49" s="13" t="s">
        <v>90</v>
      </c>
      <c r="F49" s="12">
        <v>40</v>
      </c>
      <c r="G49" s="12" t="s">
        <v>90</v>
      </c>
    </row>
    <row r="50" spans="1:7" ht="49.5" x14ac:dyDescent="0.3">
      <c r="A50" s="10">
        <v>38</v>
      </c>
      <c r="B50" s="11" t="s">
        <v>93</v>
      </c>
      <c r="C50" s="13" t="s">
        <v>0</v>
      </c>
      <c r="D50" s="11" t="s">
        <v>94</v>
      </c>
      <c r="E50" s="13" t="s">
        <v>11</v>
      </c>
      <c r="F50" s="12">
        <v>2</v>
      </c>
      <c r="G50" s="12" t="s">
        <v>12</v>
      </c>
    </row>
    <row r="51" spans="1:7" ht="49.5" x14ac:dyDescent="0.3">
      <c r="A51" s="10">
        <v>39</v>
      </c>
      <c r="B51" s="11" t="s">
        <v>95</v>
      </c>
      <c r="C51" s="13" t="s">
        <v>0</v>
      </c>
      <c r="D51" s="11" t="s">
        <v>96</v>
      </c>
      <c r="E51" s="13" t="s">
        <v>11</v>
      </c>
      <c r="F51" s="12">
        <v>2</v>
      </c>
      <c r="G51" s="12" t="s">
        <v>12</v>
      </c>
    </row>
    <row r="52" spans="1:7" ht="49.5" x14ac:dyDescent="0.3">
      <c r="A52" s="10">
        <v>40</v>
      </c>
      <c r="B52" s="11" t="s">
        <v>99</v>
      </c>
      <c r="C52" s="13" t="s">
        <v>0</v>
      </c>
      <c r="D52" s="11" t="s">
        <v>100</v>
      </c>
      <c r="E52" s="13" t="s">
        <v>101</v>
      </c>
      <c r="F52" s="12">
        <v>300</v>
      </c>
      <c r="G52" s="12" t="s">
        <v>102</v>
      </c>
    </row>
    <row r="53" spans="1:7" ht="81" customHeight="1" x14ac:dyDescent="0.3">
      <c r="A53" s="10">
        <v>41</v>
      </c>
      <c r="B53" s="11" t="s">
        <v>103</v>
      </c>
      <c r="C53" s="13" t="s">
        <v>0</v>
      </c>
      <c r="D53" s="11" t="s">
        <v>104</v>
      </c>
      <c r="E53" s="13" t="s">
        <v>105</v>
      </c>
      <c r="F53" s="12">
        <v>30</v>
      </c>
      <c r="G53" s="12" t="s">
        <v>2</v>
      </c>
    </row>
    <row r="54" spans="1:7" ht="103.5" customHeight="1" x14ac:dyDescent="0.3">
      <c r="A54" s="10">
        <v>42</v>
      </c>
      <c r="B54" s="11" t="s">
        <v>106</v>
      </c>
      <c r="C54" s="13" t="s">
        <v>0</v>
      </c>
      <c r="D54" s="11" t="s">
        <v>107</v>
      </c>
      <c r="E54" s="13" t="s">
        <v>1</v>
      </c>
      <c r="F54" s="12">
        <v>20</v>
      </c>
      <c r="G54" s="12" t="s">
        <v>2</v>
      </c>
    </row>
    <row r="55" spans="1:7" ht="49.5" x14ac:dyDescent="0.3">
      <c r="A55" s="10">
        <v>43</v>
      </c>
      <c r="B55" s="11" t="s">
        <v>108</v>
      </c>
      <c r="C55" s="13" t="s">
        <v>0</v>
      </c>
      <c r="D55" s="11" t="s">
        <v>109</v>
      </c>
      <c r="E55" s="13" t="s">
        <v>12</v>
      </c>
      <c r="F55" s="12">
        <v>3</v>
      </c>
      <c r="G55" s="12" t="s">
        <v>12</v>
      </c>
    </row>
    <row r="56" spans="1:7" ht="66" x14ac:dyDescent="0.3">
      <c r="A56" s="10">
        <v>45</v>
      </c>
      <c r="B56" s="11" t="s">
        <v>110</v>
      </c>
      <c r="C56" s="13" t="s">
        <v>0</v>
      </c>
      <c r="D56" s="11" t="s">
        <v>111</v>
      </c>
      <c r="E56" s="13" t="s">
        <v>112</v>
      </c>
      <c r="F56" s="12">
        <v>2</v>
      </c>
      <c r="G56" s="12" t="s">
        <v>113</v>
      </c>
    </row>
    <row r="57" spans="1:7" ht="103.5" customHeight="1" x14ac:dyDescent="0.3">
      <c r="A57" s="10">
        <v>46</v>
      </c>
      <c r="B57" s="11" t="s">
        <v>114</v>
      </c>
      <c r="C57" s="13" t="s">
        <v>0</v>
      </c>
      <c r="D57" s="11" t="s">
        <v>115</v>
      </c>
      <c r="E57" s="13" t="s">
        <v>1</v>
      </c>
      <c r="F57" s="12">
        <v>20</v>
      </c>
      <c r="G57" s="12" t="s">
        <v>2</v>
      </c>
    </row>
    <row r="58" spans="1:7" ht="49.5" x14ac:dyDescent="0.3">
      <c r="A58" s="10">
        <v>47</v>
      </c>
      <c r="B58" s="11" t="s">
        <v>116</v>
      </c>
      <c r="C58" s="13" t="s">
        <v>0</v>
      </c>
      <c r="D58" s="11" t="s">
        <v>117</v>
      </c>
      <c r="E58" s="13" t="s">
        <v>12</v>
      </c>
      <c r="F58" s="12">
        <v>40</v>
      </c>
      <c r="G58" s="12" t="s">
        <v>12</v>
      </c>
    </row>
    <row r="59" spans="1:7" ht="97.5" customHeight="1" x14ac:dyDescent="0.3">
      <c r="A59" s="10">
        <v>48</v>
      </c>
      <c r="B59" s="11" t="s">
        <v>118</v>
      </c>
      <c r="C59" s="13" t="s">
        <v>0</v>
      </c>
      <c r="D59" s="11" t="s">
        <v>119</v>
      </c>
      <c r="E59" s="13" t="s">
        <v>1</v>
      </c>
      <c r="F59" s="12">
        <v>20</v>
      </c>
      <c r="G59" s="12" t="s">
        <v>2</v>
      </c>
    </row>
    <row r="60" spans="1:7" ht="95.25" customHeight="1" x14ac:dyDescent="0.3">
      <c r="A60" s="10">
        <v>49</v>
      </c>
      <c r="B60" s="11" t="s">
        <v>120</v>
      </c>
      <c r="C60" s="13" t="s">
        <v>0</v>
      </c>
      <c r="D60" s="11" t="s">
        <v>121</v>
      </c>
      <c r="E60" s="13" t="s">
        <v>1</v>
      </c>
      <c r="F60" s="12">
        <v>30</v>
      </c>
      <c r="G60" s="12" t="s">
        <v>2</v>
      </c>
    </row>
    <row r="61" spans="1:7" ht="49.5" x14ac:dyDescent="0.3">
      <c r="A61" s="10">
        <v>50</v>
      </c>
      <c r="B61" s="11" t="s">
        <v>122</v>
      </c>
      <c r="C61" s="13" t="s">
        <v>0</v>
      </c>
      <c r="D61" s="11" t="s">
        <v>190</v>
      </c>
      <c r="E61" s="13" t="s">
        <v>191</v>
      </c>
      <c r="F61" s="12">
        <v>5</v>
      </c>
      <c r="G61" s="12" t="s">
        <v>123</v>
      </c>
    </row>
    <row r="62" spans="1:7" x14ac:dyDescent="0.3">
      <c r="A62" s="10">
        <v>51</v>
      </c>
      <c r="B62" s="11" t="s">
        <v>124</v>
      </c>
      <c r="C62" s="13" t="s">
        <v>0</v>
      </c>
      <c r="D62" s="11" t="s">
        <v>125</v>
      </c>
      <c r="E62" s="13" t="s">
        <v>12</v>
      </c>
      <c r="F62" s="12">
        <v>10</v>
      </c>
      <c r="G62" s="12" t="s">
        <v>12</v>
      </c>
    </row>
    <row r="63" spans="1:7" ht="66" x14ac:dyDescent="0.3">
      <c r="A63" s="10">
        <v>52</v>
      </c>
      <c r="B63" s="11" t="s">
        <v>132</v>
      </c>
      <c r="C63" s="13" t="s">
        <v>0</v>
      </c>
      <c r="D63" s="11" t="s">
        <v>133</v>
      </c>
      <c r="E63" s="13" t="s">
        <v>12</v>
      </c>
      <c r="F63" s="12">
        <v>20</v>
      </c>
      <c r="G63" s="12" t="s">
        <v>12</v>
      </c>
    </row>
    <row r="64" spans="1:7" ht="49.5" x14ac:dyDescent="0.3">
      <c r="A64" s="10">
        <v>53</v>
      </c>
      <c r="B64" s="11" t="s">
        <v>136</v>
      </c>
      <c r="C64" s="13" t="s">
        <v>0</v>
      </c>
      <c r="D64" s="11" t="s">
        <v>137</v>
      </c>
      <c r="E64" s="13" t="s">
        <v>138</v>
      </c>
      <c r="F64" s="12">
        <v>150</v>
      </c>
      <c r="G64" s="12" t="s">
        <v>138</v>
      </c>
    </row>
    <row r="65" spans="1:7" ht="49.5" x14ac:dyDescent="0.3">
      <c r="A65" s="10">
        <v>54</v>
      </c>
      <c r="B65" s="11" t="s">
        <v>139</v>
      </c>
      <c r="C65" s="13" t="s">
        <v>0</v>
      </c>
      <c r="D65" s="11" t="s">
        <v>140</v>
      </c>
      <c r="E65" s="13" t="s">
        <v>138</v>
      </c>
      <c r="F65" s="12">
        <v>250</v>
      </c>
      <c r="G65" s="12" t="s">
        <v>138</v>
      </c>
    </row>
    <row r="66" spans="1:7" x14ac:dyDescent="0.3">
      <c r="A66" s="10">
        <v>55</v>
      </c>
      <c r="B66" s="11" t="s">
        <v>134</v>
      </c>
      <c r="C66" s="13" t="s">
        <v>0</v>
      </c>
      <c r="D66" s="11" t="s">
        <v>135</v>
      </c>
      <c r="E66" s="13" t="s">
        <v>12</v>
      </c>
      <c r="F66" s="12">
        <v>8</v>
      </c>
      <c r="G66" s="12" t="s">
        <v>12</v>
      </c>
    </row>
    <row r="67" spans="1:7" ht="33" x14ac:dyDescent="0.3">
      <c r="A67" s="10">
        <v>56</v>
      </c>
      <c r="B67" s="11" t="s">
        <v>141</v>
      </c>
      <c r="C67" s="13" t="s">
        <v>0</v>
      </c>
      <c r="D67" s="11" t="s">
        <v>142</v>
      </c>
      <c r="E67" s="13" t="s">
        <v>11</v>
      </c>
      <c r="F67" s="12">
        <v>12</v>
      </c>
      <c r="G67" s="12" t="s">
        <v>12</v>
      </c>
    </row>
    <row r="68" spans="1:7" ht="49.5" x14ac:dyDescent="0.3">
      <c r="A68" s="10">
        <v>57</v>
      </c>
      <c r="B68" s="11" t="s">
        <v>145</v>
      </c>
      <c r="C68" s="13" t="s">
        <v>0</v>
      </c>
      <c r="D68" s="11" t="s">
        <v>146</v>
      </c>
      <c r="E68" s="13" t="s">
        <v>12</v>
      </c>
      <c r="F68" s="12">
        <v>2</v>
      </c>
      <c r="G68" s="12" t="s">
        <v>12</v>
      </c>
    </row>
    <row r="69" spans="1:7" ht="134.25" customHeight="1" x14ac:dyDescent="0.3">
      <c r="A69" s="10">
        <v>58</v>
      </c>
      <c r="B69" s="11" t="s">
        <v>147</v>
      </c>
      <c r="C69" s="13" t="s">
        <v>0</v>
      </c>
      <c r="D69" s="11" t="s">
        <v>148</v>
      </c>
      <c r="E69" s="13" t="s">
        <v>11</v>
      </c>
      <c r="F69" s="12">
        <v>1</v>
      </c>
      <c r="G69" s="12" t="s">
        <v>12</v>
      </c>
    </row>
    <row r="70" spans="1:7" ht="150.75" customHeight="1" x14ac:dyDescent="0.3">
      <c r="A70" s="10">
        <v>59</v>
      </c>
      <c r="B70" s="11" t="s">
        <v>149</v>
      </c>
      <c r="C70" s="13" t="s">
        <v>0</v>
      </c>
      <c r="D70" s="11" t="s">
        <v>150</v>
      </c>
      <c r="E70" s="13" t="s">
        <v>11</v>
      </c>
      <c r="F70" s="12">
        <v>1</v>
      </c>
      <c r="G70" s="12" t="s">
        <v>12</v>
      </c>
    </row>
    <row r="71" spans="1:7" ht="49.5" x14ac:dyDescent="0.3">
      <c r="A71" s="10">
        <v>60</v>
      </c>
      <c r="B71" s="11" t="s">
        <v>152</v>
      </c>
      <c r="C71" s="13" t="s">
        <v>0</v>
      </c>
      <c r="D71" s="11" t="s">
        <v>153</v>
      </c>
      <c r="E71" s="13" t="s">
        <v>154</v>
      </c>
      <c r="F71" s="12">
        <v>30</v>
      </c>
      <c r="G71" s="12" t="s">
        <v>123</v>
      </c>
    </row>
    <row r="72" spans="1:7" ht="49.5" x14ac:dyDescent="0.3">
      <c r="A72" s="10">
        <v>61</v>
      </c>
      <c r="B72" s="11" t="s">
        <v>155</v>
      </c>
      <c r="C72" s="13" t="s">
        <v>0</v>
      </c>
      <c r="D72" s="11" t="s">
        <v>156</v>
      </c>
      <c r="E72" s="13" t="s">
        <v>157</v>
      </c>
      <c r="F72" s="12">
        <v>100</v>
      </c>
      <c r="G72" s="12" t="s">
        <v>102</v>
      </c>
    </row>
    <row r="73" spans="1:7" ht="33" x14ac:dyDescent="0.3">
      <c r="A73" s="10">
        <v>62</v>
      </c>
      <c r="B73" s="11" t="s">
        <v>158</v>
      </c>
      <c r="C73" s="13" t="s">
        <v>0</v>
      </c>
      <c r="D73" s="11" t="s">
        <v>159</v>
      </c>
      <c r="E73" s="13" t="s">
        <v>12</v>
      </c>
      <c r="F73" s="12">
        <v>2</v>
      </c>
      <c r="G73" s="12" t="s">
        <v>12</v>
      </c>
    </row>
    <row r="74" spans="1:7" ht="33" x14ac:dyDescent="0.3">
      <c r="A74" s="10">
        <v>63</v>
      </c>
      <c r="B74" s="11" t="s">
        <v>160</v>
      </c>
      <c r="C74" s="13" t="s">
        <v>0</v>
      </c>
      <c r="D74" s="11" t="s">
        <v>161</v>
      </c>
      <c r="E74" s="13" t="s">
        <v>12</v>
      </c>
      <c r="F74" s="12">
        <v>250</v>
      </c>
      <c r="G74" s="12" t="s">
        <v>12</v>
      </c>
    </row>
    <row r="75" spans="1:7" ht="60.75" customHeight="1" x14ac:dyDescent="0.3">
      <c r="A75" s="10">
        <v>64</v>
      </c>
      <c r="B75" s="11" t="s">
        <v>162</v>
      </c>
      <c r="C75" s="13" t="s">
        <v>0</v>
      </c>
      <c r="D75" s="11" t="s">
        <v>163</v>
      </c>
      <c r="E75" s="13" t="s">
        <v>12</v>
      </c>
      <c r="F75" s="12">
        <v>10</v>
      </c>
      <c r="G75" s="12" t="s">
        <v>12</v>
      </c>
    </row>
    <row r="76" spans="1:7" ht="93.75" customHeight="1" x14ac:dyDescent="0.3">
      <c r="A76" s="10">
        <v>65</v>
      </c>
      <c r="B76" s="11" t="s">
        <v>187</v>
      </c>
      <c r="C76" s="13" t="s">
        <v>0</v>
      </c>
      <c r="D76" s="11" t="s">
        <v>164</v>
      </c>
      <c r="E76" s="13" t="s">
        <v>113</v>
      </c>
      <c r="F76" s="12">
        <v>14</v>
      </c>
      <c r="G76" s="12" t="s">
        <v>113</v>
      </c>
    </row>
    <row r="77" spans="1:7" ht="132" x14ac:dyDescent="0.3">
      <c r="A77" s="10">
        <v>66</v>
      </c>
      <c r="B77" s="11" t="s">
        <v>165</v>
      </c>
      <c r="C77" s="13" t="s">
        <v>0</v>
      </c>
      <c r="D77" s="11" t="s">
        <v>166</v>
      </c>
      <c r="E77" s="13" t="s">
        <v>113</v>
      </c>
      <c r="F77" s="12">
        <v>4</v>
      </c>
      <c r="G77" s="12" t="s">
        <v>113</v>
      </c>
    </row>
    <row r="78" spans="1:7" ht="49.5" x14ac:dyDescent="0.3">
      <c r="A78" s="10">
        <v>67</v>
      </c>
      <c r="B78" s="11" t="s">
        <v>167</v>
      </c>
      <c r="C78" s="13" t="s">
        <v>0</v>
      </c>
      <c r="D78" s="11" t="s">
        <v>168</v>
      </c>
      <c r="E78" s="13" t="s">
        <v>12</v>
      </c>
      <c r="F78" s="12">
        <v>36</v>
      </c>
      <c r="G78" s="12" t="s">
        <v>12</v>
      </c>
    </row>
    <row r="79" spans="1:7" x14ac:dyDescent="0.3">
      <c r="A79" s="10">
        <v>68</v>
      </c>
      <c r="B79" s="23" t="s">
        <v>171</v>
      </c>
      <c r="C79" s="13" t="s">
        <v>0</v>
      </c>
      <c r="D79" s="11"/>
      <c r="E79" s="13" t="s">
        <v>12</v>
      </c>
      <c r="F79" s="12">
        <v>2</v>
      </c>
      <c r="G79" s="12" t="s">
        <v>12</v>
      </c>
    </row>
    <row r="80" spans="1:7" ht="105.75" customHeight="1" x14ac:dyDescent="0.3">
      <c r="A80" s="10">
        <v>69</v>
      </c>
      <c r="B80" s="23" t="s">
        <v>172</v>
      </c>
      <c r="C80" s="13" t="s">
        <v>0</v>
      </c>
      <c r="D80" s="11" t="s">
        <v>1</v>
      </c>
      <c r="E80" s="13" t="s">
        <v>1</v>
      </c>
      <c r="F80" s="12">
        <v>10</v>
      </c>
      <c r="G80" s="12" t="s">
        <v>2</v>
      </c>
    </row>
    <row r="81" spans="1:7" ht="101.25" customHeight="1" x14ac:dyDescent="0.3">
      <c r="A81" s="10">
        <v>70</v>
      </c>
      <c r="B81" s="23" t="s">
        <v>173</v>
      </c>
      <c r="C81" s="13" t="s">
        <v>0</v>
      </c>
      <c r="D81" s="11" t="s">
        <v>1</v>
      </c>
      <c r="E81" s="13" t="s">
        <v>1</v>
      </c>
      <c r="F81" s="12">
        <v>20</v>
      </c>
      <c r="G81" s="12" t="s">
        <v>2</v>
      </c>
    </row>
    <row r="82" spans="1:7" ht="82.5" x14ac:dyDescent="0.3">
      <c r="A82" s="10">
        <v>71</v>
      </c>
      <c r="B82" s="11" t="s">
        <v>174</v>
      </c>
      <c r="C82" s="13" t="s">
        <v>0</v>
      </c>
      <c r="D82" s="24" t="s">
        <v>179</v>
      </c>
      <c r="E82" s="13" t="s">
        <v>90</v>
      </c>
      <c r="F82" s="12">
        <v>40</v>
      </c>
      <c r="G82" s="13" t="s">
        <v>90</v>
      </c>
    </row>
    <row r="83" spans="1:7" x14ac:dyDescent="0.3">
      <c r="A83" s="10">
        <v>72</v>
      </c>
      <c r="B83" s="11" t="s">
        <v>175</v>
      </c>
      <c r="C83" s="13" t="s">
        <v>0</v>
      </c>
      <c r="D83" s="11" t="s">
        <v>178</v>
      </c>
      <c r="E83" s="13" t="s">
        <v>12</v>
      </c>
      <c r="F83" s="12">
        <v>2</v>
      </c>
      <c r="G83" s="13" t="s">
        <v>12</v>
      </c>
    </row>
    <row r="84" spans="1:7" ht="49.5" customHeight="1" x14ac:dyDescent="0.3">
      <c r="A84" s="10">
        <v>73</v>
      </c>
      <c r="B84" s="11" t="s">
        <v>176</v>
      </c>
      <c r="C84" s="13" t="s">
        <v>0</v>
      </c>
      <c r="D84" s="11" t="s">
        <v>216</v>
      </c>
      <c r="E84" s="13" t="s">
        <v>138</v>
      </c>
      <c r="F84" s="12">
        <v>50</v>
      </c>
      <c r="G84" s="12" t="s">
        <v>12</v>
      </c>
    </row>
    <row r="85" spans="1:7" ht="66" x14ac:dyDescent="0.3">
      <c r="A85" s="7" t="s">
        <v>200</v>
      </c>
      <c r="B85" s="8" t="s">
        <v>201</v>
      </c>
      <c r="C85" s="8" t="s">
        <v>202</v>
      </c>
      <c r="D85" s="8" t="s">
        <v>203</v>
      </c>
      <c r="E85" s="8" t="s">
        <v>199</v>
      </c>
      <c r="F85" s="8" t="s">
        <v>211</v>
      </c>
      <c r="G85" s="8" t="s">
        <v>197</v>
      </c>
    </row>
    <row r="86" spans="1:7" x14ac:dyDescent="0.3">
      <c r="A86" s="25">
        <v>1</v>
      </c>
      <c r="B86" s="19" t="s">
        <v>128</v>
      </c>
      <c r="C86" s="19" t="s">
        <v>129</v>
      </c>
      <c r="D86" s="19" t="s">
        <v>130</v>
      </c>
      <c r="E86" s="19" t="s">
        <v>131</v>
      </c>
      <c r="F86" s="19">
        <v>2</v>
      </c>
      <c r="G86" s="18" t="s">
        <v>223</v>
      </c>
    </row>
  </sheetData>
  <mergeCells count="2">
    <mergeCell ref="A1:G1"/>
    <mergeCell ref="A2:G2"/>
  </mergeCells>
  <printOptions horizontalCentered="1"/>
  <pageMargins left="0.31496062992125984" right="0.31496062992125984" top="0.55118110236220474" bottom="0.55118110236220474" header="0.31496062992125984" footer="0.31496062992125984"/>
  <pageSetup scale="51" orientation="portrait" r:id="rId1"/>
  <headerFooter>
    <oddFooter>&amp;C&amp;P de &amp;N</oddFooter>
  </headerFooter>
  <rowBreaks count="3" manualBreakCount="3">
    <brk id="45" max="6" man="1"/>
    <brk id="64" max="6" man="1"/>
    <brk id="70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view="pageBreakPreview" zoomScale="60" zoomScaleNormal="80" workbookViewId="0">
      <selection activeCell="G107" sqref="G107"/>
    </sheetView>
  </sheetViews>
  <sheetFormatPr baseColWidth="10" defaultRowHeight="16.5" x14ac:dyDescent="0.3"/>
  <cols>
    <col min="1" max="1" width="5.85546875" style="1" customWidth="1"/>
    <col min="2" max="2" width="20" style="4" customWidth="1"/>
    <col min="3" max="3" width="11.85546875" style="4" customWidth="1"/>
    <col min="4" max="4" width="73.42578125" style="5" customWidth="1"/>
    <col min="5" max="5" width="14.140625" style="4" customWidth="1"/>
    <col min="6" max="6" width="14.42578125" style="1" customWidth="1"/>
    <col min="7" max="7" width="12.140625" style="1" customWidth="1"/>
    <col min="8" max="8" width="14.5703125" style="1" customWidth="1"/>
    <col min="9" max="9" width="17.28515625" style="6" bestFit="1" customWidth="1"/>
    <col min="10" max="16384" width="11.42578125" style="1"/>
  </cols>
  <sheetData>
    <row r="1" spans="1:10" ht="20.25" customHeight="1" x14ac:dyDescent="0.3">
      <c r="A1" s="111" t="s">
        <v>210</v>
      </c>
      <c r="B1" s="112"/>
      <c r="C1" s="112"/>
      <c r="D1" s="112"/>
      <c r="E1" s="112"/>
      <c r="F1" s="112"/>
      <c r="G1" s="112"/>
      <c r="H1" s="112"/>
      <c r="I1" s="121"/>
    </row>
    <row r="2" spans="1:10" ht="36.75" customHeight="1" x14ac:dyDescent="0.3">
      <c r="A2" s="113" t="s">
        <v>181</v>
      </c>
      <c r="B2" s="114"/>
      <c r="C2" s="114"/>
      <c r="D2" s="114"/>
      <c r="E2" s="114"/>
      <c r="F2" s="114"/>
      <c r="G2" s="114"/>
      <c r="H2" s="114"/>
      <c r="I2" s="122"/>
    </row>
    <row r="3" spans="1:10" ht="69.75" customHeight="1" x14ac:dyDescent="0.3">
      <c r="A3" s="7" t="s">
        <v>200</v>
      </c>
      <c r="B3" s="8" t="s">
        <v>201</v>
      </c>
      <c r="C3" s="8" t="s">
        <v>202</v>
      </c>
      <c r="D3" s="8" t="s">
        <v>203</v>
      </c>
      <c r="E3" s="8" t="s">
        <v>199</v>
      </c>
      <c r="F3" s="8" t="s">
        <v>211</v>
      </c>
      <c r="G3" s="8" t="s">
        <v>197</v>
      </c>
      <c r="H3" s="8" t="s">
        <v>212</v>
      </c>
      <c r="I3" s="9" t="s">
        <v>215</v>
      </c>
    </row>
    <row r="4" spans="1:10" ht="106.5" customHeight="1" x14ac:dyDescent="0.3">
      <c r="A4" s="10">
        <v>1</v>
      </c>
      <c r="B4" s="11" t="s">
        <v>8</v>
      </c>
      <c r="C4" s="13" t="s">
        <v>9</v>
      </c>
      <c r="D4" s="11" t="s">
        <v>10</v>
      </c>
      <c r="E4" s="13" t="s">
        <v>11</v>
      </c>
      <c r="F4" s="12">
        <v>1</v>
      </c>
      <c r="G4" s="12" t="s">
        <v>12</v>
      </c>
      <c r="H4" s="14"/>
      <c r="I4" s="15">
        <f>+(F4*H4)*10</f>
        <v>0</v>
      </c>
    </row>
    <row r="5" spans="1:10" ht="86.25" customHeight="1" x14ac:dyDescent="0.3">
      <c r="A5" s="10">
        <v>2</v>
      </c>
      <c r="B5" s="11" t="s">
        <v>43</v>
      </c>
      <c r="C5" s="13" t="s">
        <v>9</v>
      </c>
      <c r="D5" s="11" t="s">
        <v>44</v>
      </c>
      <c r="E5" s="13" t="s">
        <v>11</v>
      </c>
      <c r="F5" s="12">
        <v>1</v>
      </c>
      <c r="G5" s="12" t="s">
        <v>12</v>
      </c>
      <c r="H5" s="14"/>
      <c r="I5" s="15">
        <f t="shared" ref="I5:I12" si="0">+(F5*H5)*10</f>
        <v>0</v>
      </c>
    </row>
    <row r="6" spans="1:10" ht="150.75" customHeight="1" x14ac:dyDescent="0.3">
      <c r="A6" s="10">
        <v>3</v>
      </c>
      <c r="B6" s="11" t="s">
        <v>186</v>
      </c>
      <c r="C6" s="13" t="s">
        <v>9</v>
      </c>
      <c r="D6" s="16" t="s">
        <v>188</v>
      </c>
      <c r="E6" s="13" t="s">
        <v>12</v>
      </c>
      <c r="F6" s="12">
        <v>1</v>
      </c>
      <c r="G6" s="12" t="s">
        <v>12</v>
      </c>
      <c r="H6" s="14"/>
      <c r="I6" s="15">
        <f t="shared" si="0"/>
        <v>0</v>
      </c>
    </row>
    <row r="7" spans="1:10" ht="96.75" customHeight="1" x14ac:dyDescent="0.3">
      <c r="A7" s="10">
        <v>4</v>
      </c>
      <c r="B7" s="17" t="s">
        <v>182</v>
      </c>
      <c r="C7" s="19"/>
      <c r="D7" s="17" t="s">
        <v>196</v>
      </c>
      <c r="E7" s="19" t="s">
        <v>12</v>
      </c>
      <c r="F7" s="18">
        <v>2</v>
      </c>
      <c r="G7" s="18" t="s">
        <v>12</v>
      </c>
      <c r="H7" s="20"/>
      <c r="I7" s="15">
        <f t="shared" si="0"/>
        <v>0</v>
      </c>
    </row>
    <row r="8" spans="1:10" ht="110.25" customHeight="1" x14ac:dyDescent="0.3">
      <c r="A8" s="10">
        <v>5</v>
      </c>
      <c r="B8" s="11" t="s">
        <v>97</v>
      </c>
      <c r="C8" s="13" t="s">
        <v>9</v>
      </c>
      <c r="D8" s="11" t="s">
        <v>98</v>
      </c>
      <c r="E8" s="13" t="s">
        <v>11</v>
      </c>
      <c r="F8" s="12">
        <v>2</v>
      </c>
      <c r="G8" s="12" t="s">
        <v>12</v>
      </c>
      <c r="H8" s="14"/>
      <c r="I8" s="15">
        <f t="shared" si="0"/>
        <v>0</v>
      </c>
    </row>
    <row r="9" spans="1:10" ht="68.25" customHeight="1" x14ac:dyDescent="0.3">
      <c r="A9" s="10">
        <v>6</v>
      </c>
      <c r="B9" s="11" t="s">
        <v>184</v>
      </c>
      <c r="C9" s="13" t="s">
        <v>9</v>
      </c>
      <c r="D9" s="11" t="s">
        <v>185</v>
      </c>
      <c r="E9" s="13" t="s">
        <v>12</v>
      </c>
      <c r="F9" s="12">
        <v>1</v>
      </c>
      <c r="G9" s="12" t="s">
        <v>12</v>
      </c>
      <c r="H9" s="14"/>
      <c r="I9" s="15">
        <f t="shared" si="0"/>
        <v>0</v>
      </c>
    </row>
    <row r="10" spans="1:10" x14ac:dyDescent="0.3">
      <c r="A10" s="10">
        <v>7</v>
      </c>
      <c r="B10" s="11" t="s">
        <v>126</v>
      </c>
      <c r="C10" s="13" t="s">
        <v>9</v>
      </c>
      <c r="D10" s="11" t="s">
        <v>127</v>
      </c>
      <c r="E10" s="13" t="s">
        <v>12</v>
      </c>
      <c r="F10" s="12">
        <v>1</v>
      </c>
      <c r="G10" s="12" t="s">
        <v>12</v>
      </c>
      <c r="H10" s="20"/>
      <c r="I10" s="15">
        <f t="shared" si="0"/>
        <v>0</v>
      </c>
    </row>
    <row r="11" spans="1:10" ht="157.5" customHeight="1" x14ac:dyDescent="0.3">
      <c r="A11" s="10">
        <v>8</v>
      </c>
      <c r="B11" s="11" t="s">
        <v>143</v>
      </c>
      <c r="C11" s="13" t="s">
        <v>9</v>
      </c>
      <c r="D11" s="11" t="s">
        <v>144</v>
      </c>
      <c r="E11" s="13" t="s">
        <v>11</v>
      </c>
      <c r="F11" s="12">
        <v>1</v>
      </c>
      <c r="G11" s="12" t="s">
        <v>12</v>
      </c>
      <c r="H11" s="20"/>
      <c r="I11" s="15">
        <f t="shared" si="0"/>
        <v>0</v>
      </c>
    </row>
    <row r="12" spans="1:10" ht="61.5" customHeight="1" x14ac:dyDescent="0.3">
      <c r="A12" s="10">
        <v>9</v>
      </c>
      <c r="B12" s="11" t="s">
        <v>151</v>
      </c>
      <c r="C12" s="13" t="s">
        <v>9</v>
      </c>
      <c r="D12" s="11" t="s">
        <v>183</v>
      </c>
      <c r="E12" s="13" t="s">
        <v>131</v>
      </c>
      <c r="F12" s="12">
        <v>2</v>
      </c>
      <c r="G12" s="12" t="s">
        <v>131</v>
      </c>
      <c r="H12" s="20"/>
      <c r="I12" s="15">
        <f t="shared" si="0"/>
        <v>0</v>
      </c>
    </row>
    <row r="13" spans="1:10" x14ac:dyDescent="0.3">
      <c r="A13" s="115" t="s">
        <v>220</v>
      </c>
      <c r="B13" s="116"/>
      <c r="C13" s="116"/>
      <c r="D13" s="116"/>
      <c r="E13" s="116"/>
      <c r="F13" s="116"/>
      <c r="G13" s="116"/>
      <c r="H13" s="116"/>
      <c r="I13" s="22">
        <f>SUM(I4:I12)</f>
        <v>0</v>
      </c>
    </row>
    <row r="14" spans="1:10" x14ac:dyDescent="0.3">
      <c r="A14" s="115" t="s">
        <v>169</v>
      </c>
      <c r="B14" s="116"/>
      <c r="C14" s="116"/>
      <c r="D14" s="116"/>
      <c r="E14" s="116"/>
      <c r="F14" s="116"/>
      <c r="G14" s="116"/>
      <c r="H14" s="116"/>
      <c r="I14" s="22">
        <f>+I13*10%</f>
        <v>0</v>
      </c>
    </row>
    <row r="15" spans="1:10" x14ac:dyDescent="0.3">
      <c r="A15" s="115" t="s">
        <v>170</v>
      </c>
      <c r="B15" s="116"/>
      <c r="C15" s="116"/>
      <c r="D15" s="116"/>
      <c r="E15" s="116"/>
      <c r="F15" s="116"/>
      <c r="G15" s="116"/>
      <c r="H15" s="116"/>
      <c r="I15" s="22">
        <f>+I14*19%</f>
        <v>0</v>
      </c>
    </row>
    <row r="16" spans="1:10" x14ac:dyDescent="0.3">
      <c r="A16" s="115" t="s">
        <v>219</v>
      </c>
      <c r="B16" s="116"/>
      <c r="C16" s="116"/>
      <c r="D16" s="116"/>
      <c r="E16" s="116"/>
      <c r="F16" s="116"/>
      <c r="G16" s="116"/>
      <c r="H16" s="116"/>
      <c r="I16" s="22">
        <f>+I13+I14+I15</f>
        <v>0</v>
      </c>
      <c r="J16" s="3"/>
    </row>
    <row r="17" spans="1:9" ht="75.75" customHeight="1" x14ac:dyDescent="0.3">
      <c r="A17" s="7" t="s">
        <v>200</v>
      </c>
      <c r="B17" s="8" t="s">
        <v>201</v>
      </c>
      <c r="C17" s="8" t="s">
        <v>202</v>
      </c>
      <c r="D17" s="8" t="s">
        <v>203</v>
      </c>
      <c r="E17" s="8" t="s">
        <v>199</v>
      </c>
      <c r="F17" s="8" t="s">
        <v>198</v>
      </c>
      <c r="G17" s="8" t="s">
        <v>197</v>
      </c>
      <c r="H17" s="8" t="s">
        <v>212</v>
      </c>
      <c r="I17" s="9" t="s">
        <v>189</v>
      </c>
    </row>
    <row r="18" spans="1:9" ht="111.75" customHeight="1" x14ac:dyDescent="0.3">
      <c r="A18" s="10">
        <v>1</v>
      </c>
      <c r="B18" s="11" t="s">
        <v>3</v>
      </c>
      <c r="C18" s="13" t="s">
        <v>0</v>
      </c>
      <c r="D18" s="11" t="s">
        <v>4</v>
      </c>
      <c r="E18" s="13" t="s">
        <v>5</v>
      </c>
      <c r="F18" s="12">
        <v>20</v>
      </c>
      <c r="G18" s="12" t="s">
        <v>2</v>
      </c>
      <c r="H18" s="14"/>
      <c r="I18" s="15">
        <f t="shared" ref="I18:I81" si="1">H18*F18</f>
        <v>0</v>
      </c>
    </row>
    <row r="19" spans="1:9" ht="106.5" customHeight="1" x14ac:dyDescent="0.3">
      <c r="A19" s="10">
        <v>2</v>
      </c>
      <c r="B19" s="11" t="s">
        <v>6</v>
      </c>
      <c r="C19" s="13" t="s">
        <v>0</v>
      </c>
      <c r="D19" s="11" t="s">
        <v>7</v>
      </c>
      <c r="E19" s="13" t="s">
        <v>1</v>
      </c>
      <c r="F19" s="12">
        <v>40</v>
      </c>
      <c r="G19" s="12" t="s">
        <v>2</v>
      </c>
      <c r="H19" s="14"/>
      <c r="I19" s="15">
        <f t="shared" si="1"/>
        <v>0</v>
      </c>
    </row>
    <row r="20" spans="1:9" ht="82.5" x14ac:dyDescent="0.3">
      <c r="A20" s="10">
        <v>3</v>
      </c>
      <c r="B20" s="11" t="s">
        <v>13</v>
      </c>
      <c r="C20" s="13" t="s">
        <v>0</v>
      </c>
      <c r="D20" s="11" t="s">
        <v>14</v>
      </c>
      <c r="E20" s="13" t="s">
        <v>15</v>
      </c>
      <c r="F20" s="12">
        <v>60</v>
      </c>
      <c r="G20" s="12" t="s">
        <v>16</v>
      </c>
      <c r="H20" s="14"/>
      <c r="I20" s="15">
        <f t="shared" si="1"/>
        <v>0</v>
      </c>
    </row>
    <row r="21" spans="1:9" ht="54" customHeight="1" x14ac:dyDescent="0.3">
      <c r="A21" s="10">
        <v>4</v>
      </c>
      <c r="B21" s="11" t="s">
        <v>19</v>
      </c>
      <c r="C21" s="13" t="s">
        <v>0</v>
      </c>
      <c r="D21" s="11" t="s">
        <v>20</v>
      </c>
      <c r="E21" s="13" t="s">
        <v>11</v>
      </c>
      <c r="F21" s="12">
        <v>2</v>
      </c>
      <c r="G21" s="12" t="s">
        <v>12</v>
      </c>
      <c r="H21" s="14"/>
      <c r="I21" s="15">
        <f t="shared" si="1"/>
        <v>0</v>
      </c>
    </row>
    <row r="22" spans="1:9" ht="87" customHeight="1" x14ac:dyDescent="0.3">
      <c r="A22" s="10">
        <v>5</v>
      </c>
      <c r="B22" s="11" t="s">
        <v>21</v>
      </c>
      <c r="C22" s="13" t="s">
        <v>0</v>
      </c>
      <c r="D22" s="11" t="s">
        <v>22</v>
      </c>
      <c r="E22" s="13" t="s">
        <v>11</v>
      </c>
      <c r="F22" s="12">
        <v>1</v>
      </c>
      <c r="G22" s="12" t="s">
        <v>12</v>
      </c>
      <c r="H22" s="14"/>
      <c r="I22" s="15">
        <f t="shared" si="1"/>
        <v>0</v>
      </c>
    </row>
    <row r="23" spans="1:9" ht="82.5" x14ac:dyDescent="0.3">
      <c r="A23" s="10">
        <v>7</v>
      </c>
      <c r="B23" s="17" t="s">
        <v>17</v>
      </c>
      <c r="C23" s="19" t="s">
        <v>0</v>
      </c>
      <c r="D23" s="17" t="s">
        <v>18</v>
      </c>
      <c r="E23" s="19" t="s">
        <v>11</v>
      </c>
      <c r="F23" s="12">
        <v>2</v>
      </c>
      <c r="G23" s="18" t="s">
        <v>12</v>
      </c>
      <c r="H23" s="14"/>
      <c r="I23" s="15">
        <f t="shared" si="1"/>
        <v>0</v>
      </c>
    </row>
    <row r="24" spans="1:9" ht="49.5" x14ac:dyDescent="0.3">
      <c r="A24" s="10">
        <v>8</v>
      </c>
      <c r="B24" s="17" t="s">
        <v>23</v>
      </c>
      <c r="C24" s="19" t="s">
        <v>0</v>
      </c>
      <c r="D24" s="17" t="s">
        <v>24</v>
      </c>
      <c r="E24" s="19" t="s">
        <v>12</v>
      </c>
      <c r="F24" s="12">
        <v>40</v>
      </c>
      <c r="G24" s="18" t="s">
        <v>12</v>
      </c>
      <c r="H24" s="14"/>
      <c r="I24" s="15">
        <f t="shared" si="1"/>
        <v>0</v>
      </c>
    </row>
    <row r="25" spans="1:9" ht="107.25" customHeight="1" x14ac:dyDescent="0.3">
      <c r="A25" s="10">
        <v>9</v>
      </c>
      <c r="B25" s="11" t="s">
        <v>25</v>
      </c>
      <c r="C25" s="13" t="s">
        <v>0</v>
      </c>
      <c r="D25" s="11" t="s">
        <v>26</v>
      </c>
      <c r="E25" s="13" t="s">
        <v>1</v>
      </c>
      <c r="F25" s="12">
        <v>40</v>
      </c>
      <c r="G25" s="12" t="s">
        <v>2</v>
      </c>
      <c r="H25" s="14"/>
      <c r="I25" s="15">
        <f t="shared" si="1"/>
        <v>0</v>
      </c>
    </row>
    <row r="26" spans="1:9" ht="66" x14ac:dyDescent="0.3">
      <c r="A26" s="10">
        <v>10</v>
      </c>
      <c r="B26" s="11" t="s">
        <v>27</v>
      </c>
      <c r="C26" s="13" t="s">
        <v>0</v>
      </c>
      <c r="D26" s="11" t="s">
        <v>28</v>
      </c>
      <c r="E26" s="13" t="s">
        <v>29</v>
      </c>
      <c r="F26" s="12">
        <v>150</v>
      </c>
      <c r="G26" s="12" t="s">
        <v>16</v>
      </c>
      <c r="H26" s="14"/>
      <c r="I26" s="15">
        <f t="shared" si="1"/>
        <v>0</v>
      </c>
    </row>
    <row r="27" spans="1:9" ht="66" x14ac:dyDescent="0.3">
      <c r="A27" s="10">
        <v>11</v>
      </c>
      <c r="B27" s="11" t="s">
        <v>30</v>
      </c>
      <c r="C27" s="13" t="s">
        <v>0</v>
      </c>
      <c r="D27" s="11" t="s">
        <v>31</v>
      </c>
      <c r="E27" s="13" t="s">
        <v>29</v>
      </c>
      <c r="F27" s="12">
        <v>150</v>
      </c>
      <c r="G27" s="12" t="s">
        <v>16</v>
      </c>
      <c r="H27" s="14"/>
      <c r="I27" s="15">
        <f t="shared" si="1"/>
        <v>0</v>
      </c>
    </row>
    <row r="28" spans="1:9" ht="66" x14ac:dyDescent="0.3">
      <c r="A28" s="10">
        <v>12</v>
      </c>
      <c r="B28" s="11" t="s">
        <v>32</v>
      </c>
      <c r="C28" s="13" t="s">
        <v>0</v>
      </c>
      <c r="D28" s="11" t="s">
        <v>33</v>
      </c>
      <c r="E28" s="13" t="s">
        <v>29</v>
      </c>
      <c r="F28" s="12">
        <v>50</v>
      </c>
      <c r="G28" s="12" t="s">
        <v>16</v>
      </c>
      <c r="H28" s="14"/>
      <c r="I28" s="15">
        <f t="shared" si="1"/>
        <v>0</v>
      </c>
    </row>
    <row r="29" spans="1:9" ht="66" x14ac:dyDescent="0.3">
      <c r="A29" s="10">
        <v>13</v>
      </c>
      <c r="B29" s="11" t="s">
        <v>34</v>
      </c>
      <c r="C29" s="13" t="s">
        <v>0</v>
      </c>
      <c r="D29" s="11" t="s">
        <v>35</v>
      </c>
      <c r="E29" s="13" t="s">
        <v>29</v>
      </c>
      <c r="F29" s="12">
        <v>50</v>
      </c>
      <c r="G29" s="12" t="s">
        <v>16</v>
      </c>
      <c r="H29" s="14"/>
      <c r="I29" s="15">
        <f t="shared" si="1"/>
        <v>0</v>
      </c>
    </row>
    <row r="30" spans="1:9" ht="82.5" x14ac:dyDescent="0.3">
      <c r="A30" s="10">
        <v>14</v>
      </c>
      <c r="B30" s="11" t="s">
        <v>36</v>
      </c>
      <c r="C30" s="13" t="s">
        <v>0</v>
      </c>
      <c r="D30" s="11" t="s">
        <v>37</v>
      </c>
      <c r="E30" s="13" t="s">
        <v>29</v>
      </c>
      <c r="F30" s="12">
        <v>50</v>
      </c>
      <c r="G30" s="12" t="s">
        <v>16</v>
      </c>
      <c r="H30" s="14"/>
      <c r="I30" s="15">
        <f t="shared" si="1"/>
        <v>0</v>
      </c>
    </row>
    <row r="31" spans="1:9" ht="82.5" x14ac:dyDescent="0.3">
      <c r="A31" s="10">
        <v>15</v>
      </c>
      <c r="B31" s="11" t="s">
        <v>38</v>
      </c>
      <c r="C31" s="13" t="s">
        <v>0</v>
      </c>
      <c r="D31" s="11" t="s">
        <v>39</v>
      </c>
      <c r="E31" s="13" t="s">
        <v>29</v>
      </c>
      <c r="F31" s="12">
        <v>50</v>
      </c>
      <c r="G31" s="12" t="s">
        <v>16</v>
      </c>
      <c r="H31" s="14"/>
      <c r="I31" s="15">
        <f t="shared" si="1"/>
        <v>0</v>
      </c>
    </row>
    <row r="32" spans="1:9" ht="126.75" customHeight="1" x14ac:dyDescent="0.3">
      <c r="A32" s="10">
        <v>16</v>
      </c>
      <c r="B32" s="11" t="s">
        <v>40</v>
      </c>
      <c r="C32" s="13" t="s">
        <v>0</v>
      </c>
      <c r="D32" s="11" t="s">
        <v>41</v>
      </c>
      <c r="E32" s="13" t="s">
        <v>42</v>
      </c>
      <c r="F32" s="12">
        <v>300</v>
      </c>
      <c r="G32" s="12" t="s">
        <v>12</v>
      </c>
      <c r="H32" s="14"/>
      <c r="I32" s="15">
        <f t="shared" si="1"/>
        <v>0</v>
      </c>
    </row>
    <row r="33" spans="1:9" ht="49.5" x14ac:dyDescent="0.3">
      <c r="A33" s="10">
        <v>17</v>
      </c>
      <c r="B33" s="11" t="s">
        <v>45</v>
      </c>
      <c r="C33" s="13" t="s">
        <v>0</v>
      </c>
      <c r="D33" s="11" t="s">
        <v>46</v>
      </c>
      <c r="E33" s="13" t="s">
        <v>11</v>
      </c>
      <c r="F33" s="12">
        <v>1</v>
      </c>
      <c r="G33" s="12" t="s">
        <v>12</v>
      </c>
      <c r="H33" s="14"/>
      <c r="I33" s="15">
        <f t="shared" si="1"/>
        <v>0</v>
      </c>
    </row>
    <row r="34" spans="1:9" ht="82.5" x14ac:dyDescent="0.3">
      <c r="A34" s="10">
        <v>18</v>
      </c>
      <c r="B34" s="11" t="s">
        <v>47</v>
      </c>
      <c r="C34" s="13" t="s">
        <v>0</v>
      </c>
      <c r="D34" s="11" t="s">
        <v>48</v>
      </c>
      <c r="E34" s="13" t="s">
        <v>12</v>
      </c>
      <c r="F34" s="12">
        <v>2</v>
      </c>
      <c r="G34" s="12" t="s">
        <v>12</v>
      </c>
      <c r="H34" s="14"/>
      <c r="I34" s="15">
        <f t="shared" si="1"/>
        <v>0</v>
      </c>
    </row>
    <row r="35" spans="1:9" ht="66" x14ac:dyDescent="0.3">
      <c r="A35" s="10">
        <v>19</v>
      </c>
      <c r="B35" s="11" t="s">
        <v>49</v>
      </c>
      <c r="C35" s="13" t="s">
        <v>0</v>
      </c>
      <c r="D35" s="11" t="s">
        <v>50</v>
      </c>
      <c r="E35" s="13" t="s">
        <v>12</v>
      </c>
      <c r="F35" s="12">
        <v>4</v>
      </c>
      <c r="G35" s="12" t="s">
        <v>12</v>
      </c>
      <c r="H35" s="14"/>
      <c r="I35" s="15">
        <f t="shared" si="1"/>
        <v>0</v>
      </c>
    </row>
    <row r="36" spans="1:9" ht="97.5" customHeight="1" x14ac:dyDescent="0.3">
      <c r="A36" s="10">
        <v>20</v>
      </c>
      <c r="B36" s="11" t="s">
        <v>51</v>
      </c>
      <c r="C36" s="13" t="s">
        <v>0</v>
      </c>
      <c r="D36" s="11" t="s">
        <v>52</v>
      </c>
      <c r="E36" s="13" t="s">
        <v>1</v>
      </c>
      <c r="F36" s="12">
        <v>10</v>
      </c>
      <c r="G36" s="12" t="s">
        <v>2</v>
      </c>
      <c r="H36" s="14"/>
      <c r="I36" s="15">
        <f t="shared" si="1"/>
        <v>0</v>
      </c>
    </row>
    <row r="37" spans="1:9" ht="97.5" customHeight="1" x14ac:dyDescent="0.3">
      <c r="A37" s="10">
        <v>21</v>
      </c>
      <c r="B37" s="11" t="s">
        <v>53</v>
      </c>
      <c r="C37" s="13" t="s">
        <v>0</v>
      </c>
      <c r="D37" s="11" t="s">
        <v>54</v>
      </c>
      <c r="E37" s="13" t="s">
        <v>55</v>
      </c>
      <c r="F37" s="12">
        <v>10</v>
      </c>
      <c r="G37" s="12" t="s">
        <v>2</v>
      </c>
      <c r="H37" s="14"/>
      <c r="I37" s="15">
        <f t="shared" si="1"/>
        <v>0</v>
      </c>
    </row>
    <row r="38" spans="1:9" ht="74.25" customHeight="1" x14ac:dyDescent="0.3">
      <c r="A38" s="10">
        <v>22</v>
      </c>
      <c r="B38" s="11" t="s">
        <v>56</v>
      </c>
      <c r="C38" s="13" t="s">
        <v>0</v>
      </c>
      <c r="D38" s="11" t="s">
        <v>57</v>
      </c>
      <c r="E38" s="13" t="s">
        <v>58</v>
      </c>
      <c r="F38" s="12">
        <v>80</v>
      </c>
      <c r="G38" s="12" t="s">
        <v>16</v>
      </c>
      <c r="H38" s="14"/>
      <c r="I38" s="15">
        <f t="shared" si="1"/>
        <v>0</v>
      </c>
    </row>
    <row r="39" spans="1:9" ht="49.5" x14ac:dyDescent="0.3">
      <c r="A39" s="10">
        <v>23</v>
      </c>
      <c r="B39" s="11" t="s">
        <v>59</v>
      </c>
      <c r="C39" s="13" t="s">
        <v>0</v>
      </c>
      <c r="D39" s="11" t="s">
        <v>60</v>
      </c>
      <c r="E39" s="13" t="s">
        <v>12</v>
      </c>
      <c r="F39" s="12">
        <v>24</v>
      </c>
      <c r="G39" s="12" t="s">
        <v>12</v>
      </c>
      <c r="H39" s="14"/>
      <c r="I39" s="15">
        <f t="shared" si="1"/>
        <v>0</v>
      </c>
    </row>
    <row r="40" spans="1:9" ht="33" x14ac:dyDescent="0.3">
      <c r="A40" s="10">
        <v>24</v>
      </c>
      <c r="B40" s="11" t="s">
        <v>61</v>
      </c>
      <c r="C40" s="13" t="s">
        <v>0</v>
      </c>
      <c r="D40" s="11" t="s">
        <v>62</v>
      </c>
      <c r="E40" s="13" t="s">
        <v>12</v>
      </c>
      <c r="F40" s="12">
        <v>2</v>
      </c>
      <c r="G40" s="12" t="s">
        <v>12</v>
      </c>
      <c r="H40" s="14"/>
      <c r="I40" s="15">
        <f t="shared" si="1"/>
        <v>0</v>
      </c>
    </row>
    <row r="41" spans="1:9" ht="102" customHeight="1" x14ac:dyDescent="0.3">
      <c r="A41" s="10">
        <v>25</v>
      </c>
      <c r="B41" s="11" t="s">
        <v>63</v>
      </c>
      <c r="C41" s="13" t="s">
        <v>0</v>
      </c>
      <c r="D41" s="11" t="s">
        <v>64</v>
      </c>
      <c r="E41" s="13" t="s">
        <v>65</v>
      </c>
      <c r="F41" s="12">
        <v>20</v>
      </c>
      <c r="G41" s="12" t="s">
        <v>2</v>
      </c>
      <c r="H41" s="14"/>
      <c r="I41" s="15">
        <f t="shared" si="1"/>
        <v>0</v>
      </c>
    </row>
    <row r="42" spans="1:9" ht="99.75" customHeight="1" x14ac:dyDescent="0.3">
      <c r="A42" s="10">
        <v>26</v>
      </c>
      <c r="B42" s="11" t="s">
        <v>66</v>
      </c>
      <c r="C42" s="13" t="s">
        <v>0</v>
      </c>
      <c r="D42" s="11" t="s">
        <v>67</v>
      </c>
      <c r="E42" s="13" t="s">
        <v>1</v>
      </c>
      <c r="F42" s="12">
        <v>20</v>
      </c>
      <c r="G42" s="12" t="s">
        <v>2</v>
      </c>
      <c r="H42" s="14"/>
      <c r="I42" s="15">
        <f t="shared" si="1"/>
        <v>0</v>
      </c>
    </row>
    <row r="43" spans="1:9" ht="122.25" customHeight="1" x14ac:dyDescent="0.3">
      <c r="A43" s="10">
        <v>27</v>
      </c>
      <c r="B43" s="11" t="s">
        <v>68</v>
      </c>
      <c r="C43" s="13" t="s">
        <v>0</v>
      </c>
      <c r="D43" s="11" t="s">
        <v>69</v>
      </c>
      <c r="E43" s="13" t="s">
        <v>70</v>
      </c>
      <c r="F43" s="12">
        <v>20</v>
      </c>
      <c r="G43" s="12" t="s">
        <v>16</v>
      </c>
      <c r="H43" s="14"/>
      <c r="I43" s="15">
        <f t="shared" si="1"/>
        <v>0</v>
      </c>
    </row>
    <row r="44" spans="1:9" ht="103.5" customHeight="1" x14ac:dyDescent="0.3">
      <c r="A44" s="10">
        <v>28</v>
      </c>
      <c r="B44" s="11" t="s">
        <v>71</v>
      </c>
      <c r="C44" s="13" t="s">
        <v>0</v>
      </c>
      <c r="D44" s="11" t="s">
        <v>72</v>
      </c>
      <c r="E44" s="13" t="s">
        <v>1</v>
      </c>
      <c r="F44" s="12">
        <v>20</v>
      </c>
      <c r="G44" s="12" t="s">
        <v>2</v>
      </c>
      <c r="H44" s="14"/>
      <c r="I44" s="15">
        <f t="shared" si="1"/>
        <v>0</v>
      </c>
    </row>
    <row r="45" spans="1:9" ht="76.5" customHeight="1" x14ac:dyDescent="0.3">
      <c r="A45" s="10">
        <v>29</v>
      </c>
      <c r="B45" s="11" t="s">
        <v>73</v>
      </c>
      <c r="C45" s="13" t="s">
        <v>0</v>
      </c>
      <c r="D45" s="11" t="s">
        <v>74</v>
      </c>
      <c r="E45" s="13" t="s">
        <v>11</v>
      </c>
      <c r="F45" s="12">
        <v>2</v>
      </c>
      <c r="G45" s="12" t="s">
        <v>12</v>
      </c>
      <c r="H45" s="14"/>
      <c r="I45" s="15">
        <f t="shared" si="1"/>
        <v>0</v>
      </c>
    </row>
    <row r="46" spans="1:9" ht="93" customHeight="1" x14ac:dyDescent="0.3">
      <c r="A46" s="10">
        <v>30</v>
      </c>
      <c r="B46" s="11" t="s">
        <v>75</v>
      </c>
      <c r="C46" s="13" t="s">
        <v>0</v>
      </c>
      <c r="D46" s="11" t="s">
        <v>76</v>
      </c>
      <c r="E46" s="13" t="s">
        <v>11</v>
      </c>
      <c r="F46" s="12">
        <v>2</v>
      </c>
      <c r="G46" s="12" t="s">
        <v>12</v>
      </c>
      <c r="H46" s="14"/>
      <c r="I46" s="15">
        <f t="shared" si="1"/>
        <v>0</v>
      </c>
    </row>
    <row r="47" spans="1:9" ht="49.5" x14ac:dyDescent="0.3">
      <c r="A47" s="10">
        <v>31</v>
      </c>
      <c r="B47" s="11" t="s">
        <v>77</v>
      </c>
      <c r="C47" s="13" t="s">
        <v>9</v>
      </c>
      <c r="D47" s="11" t="s">
        <v>78</v>
      </c>
      <c r="E47" s="13" t="s">
        <v>11</v>
      </c>
      <c r="F47" s="12">
        <v>1</v>
      </c>
      <c r="G47" s="12" t="s">
        <v>12</v>
      </c>
      <c r="H47" s="14"/>
      <c r="I47" s="15">
        <f t="shared" si="1"/>
        <v>0</v>
      </c>
    </row>
    <row r="48" spans="1:9" ht="33" x14ac:dyDescent="0.3">
      <c r="A48" s="10">
        <v>32</v>
      </c>
      <c r="B48" s="11" t="s">
        <v>79</v>
      </c>
      <c r="C48" s="13" t="s">
        <v>0</v>
      </c>
      <c r="D48" s="11" t="s">
        <v>80</v>
      </c>
      <c r="E48" s="13" t="s">
        <v>12</v>
      </c>
      <c r="F48" s="12">
        <v>40</v>
      </c>
      <c r="G48" s="12" t="s">
        <v>12</v>
      </c>
      <c r="H48" s="14"/>
      <c r="I48" s="15">
        <f t="shared" si="1"/>
        <v>0</v>
      </c>
    </row>
    <row r="49" spans="1:9" ht="49.5" x14ac:dyDescent="0.3">
      <c r="A49" s="10">
        <v>33</v>
      </c>
      <c r="B49" s="11" t="s">
        <v>81</v>
      </c>
      <c r="C49" s="13" t="s">
        <v>0</v>
      </c>
      <c r="D49" s="11" t="s">
        <v>82</v>
      </c>
      <c r="E49" s="13" t="s">
        <v>11</v>
      </c>
      <c r="F49" s="12">
        <v>1</v>
      </c>
      <c r="G49" s="12" t="s">
        <v>12</v>
      </c>
      <c r="H49" s="14"/>
      <c r="I49" s="15">
        <f t="shared" si="1"/>
        <v>0</v>
      </c>
    </row>
    <row r="50" spans="1:9" ht="49.5" x14ac:dyDescent="0.3">
      <c r="A50" s="10">
        <v>34</v>
      </c>
      <c r="B50" s="11" t="s">
        <v>83</v>
      </c>
      <c r="C50" s="13" t="s">
        <v>0</v>
      </c>
      <c r="D50" s="11" t="s">
        <v>84</v>
      </c>
      <c r="E50" s="13" t="s">
        <v>11</v>
      </c>
      <c r="F50" s="12">
        <v>1</v>
      </c>
      <c r="G50" s="12" t="s">
        <v>12</v>
      </c>
      <c r="H50" s="14"/>
      <c r="I50" s="15">
        <f t="shared" si="1"/>
        <v>0</v>
      </c>
    </row>
    <row r="51" spans="1:9" ht="99" customHeight="1" x14ac:dyDescent="0.3">
      <c r="A51" s="10">
        <v>35</v>
      </c>
      <c r="B51" s="11" t="s">
        <v>85</v>
      </c>
      <c r="C51" s="13" t="s">
        <v>0</v>
      </c>
      <c r="D51" s="11" t="s">
        <v>86</v>
      </c>
      <c r="E51" s="13" t="s">
        <v>87</v>
      </c>
      <c r="F51" s="12">
        <v>10</v>
      </c>
      <c r="G51" s="12" t="s">
        <v>2</v>
      </c>
      <c r="H51" s="14"/>
      <c r="I51" s="15">
        <f t="shared" si="1"/>
        <v>0</v>
      </c>
    </row>
    <row r="52" spans="1:9" ht="82.5" x14ac:dyDescent="0.3">
      <c r="A52" s="10">
        <v>36</v>
      </c>
      <c r="B52" s="11" t="s">
        <v>88</v>
      </c>
      <c r="C52" s="13" t="s">
        <v>0</v>
      </c>
      <c r="D52" s="11" t="s">
        <v>89</v>
      </c>
      <c r="E52" s="13" t="s">
        <v>90</v>
      </c>
      <c r="F52" s="12">
        <v>40</v>
      </c>
      <c r="G52" s="12" t="s">
        <v>90</v>
      </c>
      <c r="H52" s="14"/>
      <c r="I52" s="15">
        <f t="shared" si="1"/>
        <v>0</v>
      </c>
    </row>
    <row r="53" spans="1:9" ht="82.5" x14ac:dyDescent="0.3">
      <c r="A53" s="10">
        <v>37</v>
      </c>
      <c r="B53" s="11" t="s">
        <v>91</v>
      </c>
      <c r="C53" s="13" t="s">
        <v>0</v>
      </c>
      <c r="D53" s="11" t="s">
        <v>92</v>
      </c>
      <c r="E53" s="13" t="s">
        <v>90</v>
      </c>
      <c r="F53" s="12">
        <v>40</v>
      </c>
      <c r="G53" s="12" t="s">
        <v>90</v>
      </c>
      <c r="H53" s="14"/>
      <c r="I53" s="15">
        <f t="shared" si="1"/>
        <v>0</v>
      </c>
    </row>
    <row r="54" spans="1:9" ht="49.5" x14ac:dyDescent="0.3">
      <c r="A54" s="10">
        <v>38</v>
      </c>
      <c r="B54" s="11" t="s">
        <v>93</v>
      </c>
      <c r="C54" s="13" t="s">
        <v>0</v>
      </c>
      <c r="D54" s="11" t="s">
        <v>94</v>
      </c>
      <c r="E54" s="13" t="s">
        <v>11</v>
      </c>
      <c r="F54" s="12">
        <v>2</v>
      </c>
      <c r="G54" s="12" t="s">
        <v>12</v>
      </c>
      <c r="H54" s="14"/>
      <c r="I54" s="15">
        <f t="shared" si="1"/>
        <v>0</v>
      </c>
    </row>
    <row r="55" spans="1:9" ht="49.5" x14ac:dyDescent="0.3">
      <c r="A55" s="10">
        <v>39</v>
      </c>
      <c r="B55" s="11" t="s">
        <v>95</v>
      </c>
      <c r="C55" s="13" t="s">
        <v>0</v>
      </c>
      <c r="D55" s="11" t="s">
        <v>96</v>
      </c>
      <c r="E55" s="13" t="s">
        <v>11</v>
      </c>
      <c r="F55" s="12">
        <v>2</v>
      </c>
      <c r="G55" s="12" t="s">
        <v>12</v>
      </c>
      <c r="H55" s="14"/>
      <c r="I55" s="15">
        <f t="shared" si="1"/>
        <v>0</v>
      </c>
    </row>
    <row r="56" spans="1:9" ht="49.5" x14ac:dyDescent="0.3">
      <c r="A56" s="10">
        <v>40</v>
      </c>
      <c r="B56" s="11" t="s">
        <v>99</v>
      </c>
      <c r="C56" s="13" t="s">
        <v>0</v>
      </c>
      <c r="D56" s="11" t="s">
        <v>100</v>
      </c>
      <c r="E56" s="13" t="s">
        <v>101</v>
      </c>
      <c r="F56" s="12">
        <v>300</v>
      </c>
      <c r="G56" s="12" t="s">
        <v>102</v>
      </c>
      <c r="H56" s="14"/>
      <c r="I56" s="15">
        <f t="shared" si="1"/>
        <v>0</v>
      </c>
    </row>
    <row r="57" spans="1:9" ht="81" customHeight="1" x14ac:dyDescent="0.3">
      <c r="A57" s="10">
        <v>41</v>
      </c>
      <c r="B57" s="11" t="s">
        <v>103</v>
      </c>
      <c r="C57" s="13" t="s">
        <v>0</v>
      </c>
      <c r="D57" s="11" t="s">
        <v>104</v>
      </c>
      <c r="E57" s="13" t="s">
        <v>105</v>
      </c>
      <c r="F57" s="12">
        <v>30</v>
      </c>
      <c r="G57" s="12" t="s">
        <v>2</v>
      </c>
      <c r="H57" s="14"/>
      <c r="I57" s="15">
        <f t="shared" si="1"/>
        <v>0</v>
      </c>
    </row>
    <row r="58" spans="1:9" ht="103.5" customHeight="1" x14ac:dyDescent="0.3">
      <c r="A58" s="10">
        <v>42</v>
      </c>
      <c r="B58" s="11" t="s">
        <v>106</v>
      </c>
      <c r="C58" s="13" t="s">
        <v>0</v>
      </c>
      <c r="D58" s="11" t="s">
        <v>107</v>
      </c>
      <c r="E58" s="13" t="s">
        <v>1</v>
      </c>
      <c r="F58" s="12">
        <v>20</v>
      </c>
      <c r="G58" s="12" t="s">
        <v>2</v>
      </c>
      <c r="H58" s="14"/>
      <c r="I58" s="15">
        <f t="shared" si="1"/>
        <v>0</v>
      </c>
    </row>
    <row r="59" spans="1:9" ht="49.5" x14ac:dyDescent="0.3">
      <c r="A59" s="10">
        <v>43</v>
      </c>
      <c r="B59" s="11" t="s">
        <v>108</v>
      </c>
      <c r="C59" s="13" t="s">
        <v>0</v>
      </c>
      <c r="D59" s="11" t="s">
        <v>109</v>
      </c>
      <c r="E59" s="13" t="s">
        <v>12</v>
      </c>
      <c r="F59" s="12">
        <v>3</v>
      </c>
      <c r="G59" s="12" t="s">
        <v>12</v>
      </c>
      <c r="H59" s="14"/>
      <c r="I59" s="15">
        <f t="shared" si="1"/>
        <v>0</v>
      </c>
    </row>
    <row r="60" spans="1:9" ht="66" x14ac:dyDescent="0.3">
      <c r="A60" s="10">
        <v>45</v>
      </c>
      <c r="B60" s="11" t="s">
        <v>110</v>
      </c>
      <c r="C60" s="13" t="s">
        <v>0</v>
      </c>
      <c r="D60" s="11" t="s">
        <v>111</v>
      </c>
      <c r="E60" s="13" t="s">
        <v>112</v>
      </c>
      <c r="F60" s="12">
        <v>2</v>
      </c>
      <c r="G60" s="12" t="s">
        <v>113</v>
      </c>
      <c r="H60" s="14"/>
      <c r="I60" s="15">
        <f t="shared" si="1"/>
        <v>0</v>
      </c>
    </row>
    <row r="61" spans="1:9" ht="103.5" customHeight="1" x14ac:dyDescent="0.3">
      <c r="A61" s="10">
        <v>46</v>
      </c>
      <c r="B61" s="11" t="s">
        <v>114</v>
      </c>
      <c r="C61" s="13" t="s">
        <v>0</v>
      </c>
      <c r="D61" s="11" t="s">
        <v>115</v>
      </c>
      <c r="E61" s="13" t="s">
        <v>1</v>
      </c>
      <c r="F61" s="12">
        <v>20</v>
      </c>
      <c r="G61" s="12" t="s">
        <v>2</v>
      </c>
      <c r="H61" s="14"/>
      <c r="I61" s="15">
        <f t="shared" si="1"/>
        <v>0</v>
      </c>
    </row>
    <row r="62" spans="1:9" ht="49.5" x14ac:dyDescent="0.3">
      <c r="A62" s="10">
        <v>47</v>
      </c>
      <c r="B62" s="11" t="s">
        <v>116</v>
      </c>
      <c r="C62" s="13" t="s">
        <v>0</v>
      </c>
      <c r="D62" s="11" t="s">
        <v>117</v>
      </c>
      <c r="E62" s="13" t="s">
        <v>12</v>
      </c>
      <c r="F62" s="12">
        <v>40</v>
      </c>
      <c r="G62" s="12" t="s">
        <v>12</v>
      </c>
      <c r="H62" s="14"/>
      <c r="I62" s="15">
        <f t="shared" si="1"/>
        <v>0</v>
      </c>
    </row>
    <row r="63" spans="1:9" ht="97.5" customHeight="1" x14ac:dyDescent="0.3">
      <c r="A63" s="10">
        <v>48</v>
      </c>
      <c r="B63" s="11" t="s">
        <v>118</v>
      </c>
      <c r="C63" s="13" t="s">
        <v>0</v>
      </c>
      <c r="D63" s="11" t="s">
        <v>119</v>
      </c>
      <c r="E63" s="13" t="s">
        <v>1</v>
      </c>
      <c r="F63" s="12">
        <v>20</v>
      </c>
      <c r="G63" s="12" t="s">
        <v>2</v>
      </c>
      <c r="H63" s="14"/>
      <c r="I63" s="15">
        <f t="shared" si="1"/>
        <v>0</v>
      </c>
    </row>
    <row r="64" spans="1:9" ht="95.25" customHeight="1" x14ac:dyDescent="0.3">
      <c r="A64" s="10">
        <v>49</v>
      </c>
      <c r="B64" s="11" t="s">
        <v>120</v>
      </c>
      <c r="C64" s="13" t="s">
        <v>0</v>
      </c>
      <c r="D64" s="11" t="s">
        <v>121</v>
      </c>
      <c r="E64" s="13" t="s">
        <v>1</v>
      </c>
      <c r="F64" s="12">
        <v>30</v>
      </c>
      <c r="G64" s="12" t="s">
        <v>2</v>
      </c>
      <c r="H64" s="14"/>
      <c r="I64" s="15">
        <f t="shared" si="1"/>
        <v>0</v>
      </c>
    </row>
    <row r="65" spans="1:9" ht="49.5" x14ac:dyDescent="0.3">
      <c r="A65" s="10">
        <v>50</v>
      </c>
      <c r="B65" s="11" t="s">
        <v>122</v>
      </c>
      <c r="C65" s="13" t="s">
        <v>0</v>
      </c>
      <c r="D65" s="11" t="s">
        <v>190</v>
      </c>
      <c r="E65" s="13" t="s">
        <v>191</v>
      </c>
      <c r="F65" s="12">
        <v>5</v>
      </c>
      <c r="G65" s="12" t="s">
        <v>123</v>
      </c>
      <c r="H65" s="14"/>
      <c r="I65" s="15">
        <f t="shared" si="1"/>
        <v>0</v>
      </c>
    </row>
    <row r="66" spans="1:9" x14ac:dyDescent="0.3">
      <c r="A66" s="10">
        <v>51</v>
      </c>
      <c r="B66" s="11" t="s">
        <v>124</v>
      </c>
      <c r="C66" s="13" t="s">
        <v>0</v>
      </c>
      <c r="D66" s="11" t="s">
        <v>125</v>
      </c>
      <c r="E66" s="13" t="s">
        <v>12</v>
      </c>
      <c r="F66" s="12">
        <v>10</v>
      </c>
      <c r="G66" s="12" t="s">
        <v>12</v>
      </c>
      <c r="H66" s="14"/>
      <c r="I66" s="15">
        <f t="shared" si="1"/>
        <v>0</v>
      </c>
    </row>
    <row r="67" spans="1:9" ht="66" x14ac:dyDescent="0.3">
      <c r="A67" s="10">
        <v>52</v>
      </c>
      <c r="B67" s="11" t="s">
        <v>132</v>
      </c>
      <c r="C67" s="13" t="s">
        <v>0</v>
      </c>
      <c r="D67" s="11" t="s">
        <v>133</v>
      </c>
      <c r="E67" s="13" t="s">
        <v>12</v>
      </c>
      <c r="F67" s="12">
        <v>20</v>
      </c>
      <c r="G67" s="12" t="s">
        <v>12</v>
      </c>
      <c r="H67" s="14"/>
      <c r="I67" s="15">
        <f t="shared" si="1"/>
        <v>0</v>
      </c>
    </row>
    <row r="68" spans="1:9" ht="49.5" x14ac:dyDescent="0.3">
      <c r="A68" s="10">
        <v>53</v>
      </c>
      <c r="B68" s="11" t="s">
        <v>136</v>
      </c>
      <c r="C68" s="13" t="s">
        <v>0</v>
      </c>
      <c r="D68" s="11" t="s">
        <v>137</v>
      </c>
      <c r="E68" s="13" t="s">
        <v>138</v>
      </c>
      <c r="F68" s="12">
        <v>150</v>
      </c>
      <c r="G68" s="12" t="s">
        <v>138</v>
      </c>
      <c r="H68" s="14"/>
      <c r="I68" s="15">
        <f t="shared" si="1"/>
        <v>0</v>
      </c>
    </row>
    <row r="69" spans="1:9" ht="49.5" x14ac:dyDescent="0.3">
      <c r="A69" s="10">
        <v>54</v>
      </c>
      <c r="B69" s="11" t="s">
        <v>139</v>
      </c>
      <c r="C69" s="13" t="s">
        <v>0</v>
      </c>
      <c r="D69" s="11" t="s">
        <v>140</v>
      </c>
      <c r="E69" s="13" t="s">
        <v>138</v>
      </c>
      <c r="F69" s="12">
        <v>250</v>
      </c>
      <c r="G69" s="12" t="s">
        <v>138</v>
      </c>
      <c r="H69" s="14"/>
      <c r="I69" s="15">
        <f t="shared" si="1"/>
        <v>0</v>
      </c>
    </row>
    <row r="70" spans="1:9" x14ac:dyDescent="0.3">
      <c r="A70" s="10">
        <v>55</v>
      </c>
      <c r="B70" s="11" t="s">
        <v>134</v>
      </c>
      <c r="C70" s="13" t="s">
        <v>0</v>
      </c>
      <c r="D70" s="11" t="s">
        <v>135</v>
      </c>
      <c r="E70" s="13" t="s">
        <v>12</v>
      </c>
      <c r="F70" s="12">
        <v>8</v>
      </c>
      <c r="G70" s="12" t="s">
        <v>12</v>
      </c>
      <c r="H70" s="14"/>
      <c r="I70" s="15">
        <f t="shared" si="1"/>
        <v>0</v>
      </c>
    </row>
    <row r="71" spans="1:9" ht="33" x14ac:dyDescent="0.3">
      <c r="A71" s="10">
        <v>56</v>
      </c>
      <c r="B71" s="11" t="s">
        <v>141</v>
      </c>
      <c r="C71" s="13" t="s">
        <v>0</v>
      </c>
      <c r="D71" s="11" t="s">
        <v>142</v>
      </c>
      <c r="E71" s="13" t="s">
        <v>11</v>
      </c>
      <c r="F71" s="12">
        <v>12</v>
      </c>
      <c r="G71" s="12" t="s">
        <v>12</v>
      </c>
      <c r="H71" s="14"/>
      <c r="I71" s="15">
        <f t="shared" si="1"/>
        <v>0</v>
      </c>
    </row>
    <row r="72" spans="1:9" ht="49.5" x14ac:dyDescent="0.3">
      <c r="A72" s="10">
        <v>57</v>
      </c>
      <c r="B72" s="11" t="s">
        <v>145</v>
      </c>
      <c r="C72" s="13" t="s">
        <v>0</v>
      </c>
      <c r="D72" s="11" t="s">
        <v>146</v>
      </c>
      <c r="E72" s="13" t="s">
        <v>12</v>
      </c>
      <c r="F72" s="12">
        <v>2</v>
      </c>
      <c r="G72" s="12" t="s">
        <v>12</v>
      </c>
      <c r="H72" s="14"/>
      <c r="I72" s="15">
        <f t="shared" si="1"/>
        <v>0</v>
      </c>
    </row>
    <row r="73" spans="1:9" ht="134.25" customHeight="1" x14ac:dyDescent="0.3">
      <c r="A73" s="10">
        <v>58</v>
      </c>
      <c r="B73" s="11" t="s">
        <v>147</v>
      </c>
      <c r="C73" s="13" t="s">
        <v>0</v>
      </c>
      <c r="D73" s="11" t="s">
        <v>148</v>
      </c>
      <c r="E73" s="13" t="s">
        <v>11</v>
      </c>
      <c r="F73" s="12">
        <v>1</v>
      </c>
      <c r="G73" s="12" t="s">
        <v>12</v>
      </c>
      <c r="H73" s="14"/>
      <c r="I73" s="15">
        <f t="shared" si="1"/>
        <v>0</v>
      </c>
    </row>
    <row r="74" spans="1:9" ht="150.75" customHeight="1" x14ac:dyDescent="0.3">
      <c r="A74" s="10">
        <v>59</v>
      </c>
      <c r="B74" s="11" t="s">
        <v>149</v>
      </c>
      <c r="C74" s="13" t="s">
        <v>0</v>
      </c>
      <c r="D74" s="11" t="s">
        <v>150</v>
      </c>
      <c r="E74" s="13" t="s">
        <v>11</v>
      </c>
      <c r="F74" s="12">
        <v>1</v>
      </c>
      <c r="G74" s="12" t="s">
        <v>12</v>
      </c>
      <c r="H74" s="14"/>
      <c r="I74" s="15">
        <f t="shared" si="1"/>
        <v>0</v>
      </c>
    </row>
    <row r="75" spans="1:9" ht="49.5" x14ac:dyDescent="0.3">
      <c r="A75" s="10">
        <v>60</v>
      </c>
      <c r="B75" s="11" t="s">
        <v>152</v>
      </c>
      <c r="C75" s="13" t="s">
        <v>0</v>
      </c>
      <c r="D75" s="11" t="s">
        <v>153</v>
      </c>
      <c r="E75" s="13" t="s">
        <v>154</v>
      </c>
      <c r="F75" s="12">
        <v>30</v>
      </c>
      <c r="G75" s="12" t="s">
        <v>123</v>
      </c>
      <c r="H75" s="14"/>
      <c r="I75" s="15">
        <f t="shared" si="1"/>
        <v>0</v>
      </c>
    </row>
    <row r="76" spans="1:9" ht="49.5" x14ac:dyDescent="0.3">
      <c r="A76" s="10">
        <v>61</v>
      </c>
      <c r="B76" s="11" t="s">
        <v>155</v>
      </c>
      <c r="C76" s="13" t="s">
        <v>0</v>
      </c>
      <c r="D76" s="11" t="s">
        <v>156</v>
      </c>
      <c r="E76" s="13" t="s">
        <v>157</v>
      </c>
      <c r="F76" s="12">
        <v>100</v>
      </c>
      <c r="G76" s="12" t="s">
        <v>102</v>
      </c>
      <c r="H76" s="14"/>
      <c r="I76" s="15">
        <f t="shared" si="1"/>
        <v>0</v>
      </c>
    </row>
    <row r="77" spans="1:9" ht="33" x14ac:dyDescent="0.3">
      <c r="A77" s="10">
        <v>62</v>
      </c>
      <c r="B77" s="11" t="s">
        <v>158</v>
      </c>
      <c r="C77" s="13" t="s">
        <v>0</v>
      </c>
      <c r="D77" s="11" t="s">
        <v>159</v>
      </c>
      <c r="E77" s="13" t="s">
        <v>12</v>
      </c>
      <c r="F77" s="12">
        <v>2</v>
      </c>
      <c r="G77" s="12" t="s">
        <v>12</v>
      </c>
      <c r="H77" s="14"/>
      <c r="I77" s="15">
        <f t="shared" si="1"/>
        <v>0</v>
      </c>
    </row>
    <row r="78" spans="1:9" ht="33" x14ac:dyDescent="0.3">
      <c r="A78" s="10">
        <v>63</v>
      </c>
      <c r="B78" s="11" t="s">
        <v>160</v>
      </c>
      <c r="C78" s="13" t="s">
        <v>0</v>
      </c>
      <c r="D78" s="11" t="s">
        <v>161</v>
      </c>
      <c r="E78" s="13" t="s">
        <v>12</v>
      </c>
      <c r="F78" s="12">
        <v>250</v>
      </c>
      <c r="G78" s="12" t="s">
        <v>12</v>
      </c>
      <c r="H78" s="14"/>
      <c r="I78" s="15">
        <f t="shared" si="1"/>
        <v>0</v>
      </c>
    </row>
    <row r="79" spans="1:9" ht="60.75" customHeight="1" x14ac:dyDescent="0.3">
      <c r="A79" s="10">
        <v>64</v>
      </c>
      <c r="B79" s="11" t="s">
        <v>162</v>
      </c>
      <c r="C79" s="13" t="s">
        <v>0</v>
      </c>
      <c r="D79" s="11" t="s">
        <v>163</v>
      </c>
      <c r="E79" s="13" t="s">
        <v>12</v>
      </c>
      <c r="F79" s="12">
        <v>10</v>
      </c>
      <c r="G79" s="12" t="s">
        <v>12</v>
      </c>
      <c r="H79" s="14"/>
      <c r="I79" s="15">
        <f t="shared" si="1"/>
        <v>0</v>
      </c>
    </row>
    <row r="80" spans="1:9" ht="93.75" customHeight="1" x14ac:dyDescent="0.3">
      <c r="A80" s="10">
        <v>65</v>
      </c>
      <c r="B80" s="11" t="s">
        <v>187</v>
      </c>
      <c r="C80" s="13" t="s">
        <v>0</v>
      </c>
      <c r="D80" s="11" t="s">
        <v>164</v>
      </c>
      <c r="E80" s="13" t="s">
        <v>113</v>
      </c>
      <c r="F80" s="12">
        <v>14</v>
      </c>
      <c r="G80" s="12" t="s">
        <v>113</v>
      </c>
      <c r="H80" s="14"/>
      <c r="I80" s="15">
        <f t="shared" si="1"/>
        <v>0</v>
      </c>
    </row>
    <row r="81" spans="1:9" ht="132" x14ac:dyDescent="0.3">
      <c r="A81" s="10">
        <v>66</v>
      </c>
      <c r="B81" s="11" t="s">
        <v>165</v>
      </c>
      <c r="C81" s="13" t="s">
        <v>0</v>
      </c>
      <c r="D81" s="11" t="s">
        <v>166</v>
      </c>
      <c r="E81" s="13" t="s">
        <v>113</v>
      </c>
      <c r="F81" s="12">
        <v>4</v>
      </c>
      <c r="G81" s="12" t="s">
        <v>113</v>
      </c>
      <c r="H81" s="14"/>
      <c r="I81" s="15">
        <f t="shared" si="1"/>
        <v>0</v>
      </c>
    </row>
    <row r="82" spans="1:9" ht="49.5" x14ac:dyDescent="0.3">
      <c r="A82" s="10">
        <v>67</v>
      </c>
      <c r="B82" s="11" t="s">
        <v>167</v>
      </c>
      <c r="C82" s="13" t="s">
        <v>0</v>
      </c>
      <c r="D82" s="11" t="s">
        <v>168</v>
      </c>
      <c r="E82" s="13" t="s">
        <v>12</v>
      </c>
      <c r="F82" s="12">
        <v>36</v>
      </c>
      <c r="G82" s="12" t="s">
        <v>12</v>
      </c>
      <c r="H82" s="14"/>
      <c r="I82" s="15">
        <f t="shared" ref="I82:I88" si="2">H82*F82</f>
        <v>0</v>
      </c>
    </row>
    <row r="83" spans="1:9" x14ac:dyDescent="0.3">
      <c r="A83" s="10">
        <v>68</v>
      </c>
      <c r="B83" s="23" t="s">
        <v>171</v>
      </c>
      <c r="C83" s="13" t="s">
        <v>0</v>
      </c>
      <c r="D83" s="11"/>
      <c r="E83" s="13" t="s">
        <v>12</v>
      </c>
      <c r="F83" s="12">
        <v>2</v>
      </c>
      <c r="G83" s="12" t="s">
        <v>12</v>
      </c>
      <c r="H83" s="14"/>
      <c r="I83" s="15">
        <f t="shared" si="2"/>
        <v>0</v>
      </c>
    </row>
    <row r="84" spans="1:9" ht="105.75" customHeight="1" x14ac:dyDescent="0.3">
      <c r="A84" s="10">
        <v>69</v>
      </c>
      <c r="B84" s="23" t="s">
        <v>172</v>
      </c>
      <c r="C84" s="13" t="s">
        <v>0</v>
      </c>
      <c r="D84" s="11" t="s">
        <v>1</v>
      </c>
      <c r="E84" s="13" t="s">
        <v>1</v>
      </c>
      <c r="F84" s="12">
        <v>10</v>
      </c>
      <c r="G84" s="12" t="s">
        <v>2</v>
      </c>
      <c r="H84" s="14"/>
      <c r="I84" s="15">
        <f t="shared" si="2"/>
        <v>0</v>
      </c>
    </row>
    <row r="85" spans="1:9" ht="101.25" customHeight="1" x14ac:dyDescent="0.3">
      <c r="A85" s="10">
        <v>70</v>
      </c>
      <c r="B85" s="23" t="s">
        <v>173</v>
      </c>
      <c r="C85" s="13" t="s">
        <v>0</v>
      </c>
      <c r="D85" s="11" t="s">
        <v>1</v>
      </c>
      <c r="E85" s="13" t="s">
        <v>1</v>
      </c>
      <c r="F85" s="12">
        <v>20</v>
      </c>
      <c r="G85" s="12" t="s">
        <v>2</v>
      </c>
      <c r="H85" s="14"/>
      <c r="I85" s="15">
        <f t="shared" si="2"/>
        <v>0</v>
      </c>
    </row>
    <row r="86" spans="1:9" ht="82.5" x14ac:dyDescent="0.3">
      <c r="A86" s="10">
        <v>71</v>
      </c>
      <c r="B86" s="11" t="s">
        <v>174</v>
      </c>
      <c r="C86" s="13" t="s">
        <v>0</v>
      </c>
      <c r="D86" s="24" t="s">
        <v>179</v>
      </c>
      <c r="E86" s="13" t="s">
        <v>90</v>
      </c>
      <c r="F86" s="12">
        <v>40</v>
      </c>
      <c r="G86" s="13" t="s">
        <v>90</v>
      </c>
      <c r="H86" s="14"/>
      <c r="I86" s="15">
        <f t="shared" si="2"/>
        <v>0</v>
      </c>
    </row>
    <row r="87" spans="1:9" x14ac:dyDescent="0.3">
      <c r="A87" s="10">
        <v>72</v>
      </c>
      <c r="B87" s="11" t="s">
        <v>175</v>
      </c>
      <c r="C87" s="13" t="s">
        <v>0</v>
      </c>
      <c r="D87" s="11" t="s">
        <v>178</v>
      </c>
      <c r="E87" s="13" t="s">
        <v>12</v>
      </c>
      <c r="F87" s="12">
        <v>2</v>
      </c>
      <c r="G87" s="13" t="s">
        <v>12</v>
      </c>
      <c r="H87" s="14"/>
      <c r="I87" s="15">
        <f t="shared" si="2"/>
        <v>0</v>
      </c>
    </row>
    <row r="88" spans="1:9" ht="49.5" customHeight="1" x14ac:dyDescent="0.3">
      <c r="A88" s="10">
        <v>73</v>
      </c>
      <c r="B88" s="11" t="s">
        <v>176</v>
      </c>
      <c r="C88" s="13" t="s">
        <v>0</v>
      </c>
      <c r="D88" s="11" t="s">
        <v>216</v>
      </c>
      <c r="E88" s="13" t="s">
        <v>138</v>
      </c>
      <c r="F88" s="12">
        <v>50</v>
      </c>
      <c r="G88" s="12" t="s">
        <v>12</v>
      </c>
      <c r="H88" s="14"/>
      <c r="I88" s="15">
        <f t="shared" si="2"/>
        <v>0</v>
      </c>
    </row>
    <row r="89" spans="1:9" ht="16.5" customHeight="1" x14ac:dyDescent="0.3">
      <c r="A89" s="115" t="s">
        <v>217</v>
      </c>
      <c r="B89" s="116"/>
      <c r="C89" s="116"/>
      <c r="D89" s="116"/>
      <c r="E89" s="116"/>
      <c r="F89" s="116"/>
      <c r="G89" s="116"/>
      <c r="H89" s="116"/>
      <c r="I89" s="22">
        <f>SUM(I18:I88)</f>
        <v>0</v>
      </c>
    </row>
    <row r="90" spans="1:9" x14ac:dyDescent="0.3">
      <c r="A90" s="115" t="s">
        <v>169</v>
      </c>
      <c r="B90" s="116"/>
      <c r="C90" s="116"/>
      <c r="D90" s="116"/>
      <c r="E90" s="116"/>
      <c r="F90" s="116"/>
      <c r="G90" s="116"/>
      <c r="H90" s="116"/>
      <c r="I90" s="22">
        <f>+I89*10%</f>
        <v>0</v>
      </c>
    </row>
    <row r="91" spans="1:9" x14ac:dyDescent="0.3">
      <c r="A91" s="115" t="s">
        <v>170</v>
      </c>
      <c r="B91" s="116"/>
      <c r="C91" s="116"/>
      <c r="D91" s="116"/>
      <c r="E91" s="116"/>
      <c r="F91" s="116"/>
      <c r="G91" s="116"/>
      <c r="H91" s="116"/>
      <c r="I91" s="22">
        <f>+I90*19%</f>
        <v>0</v>
      </c>
    </row>
    <row r="92" spans="1:9" x14ac:dyDescent="0.3">
      <c r="A92" s="115" t="s">
        <v>218</v>
      </c>
      <c r="B92" s="116"/>
      <c r="C92" s="116"/>
      <c r="D92" s="116"/>
      <c r="E92" s="116"/>
      <c r="F92" s="116"/>
      <c r="G92" s="116"/>
      <c r="H92" s="116"/>
      <c r="I92" s="22">
        <f>I89+I90+I91</f>
        <v>0</v>
      </c>
    </row>
    <row r="93" spans="1:9" ht="66" x14ac:dyDescent="0.3">
      <c r="A93" s="7" t="s">
        <v>200</v>
      </c>
      <c r="B93" s="8" t="s">
        <v>201</v>
      </c>
      <c r="C93" s="8" t="s">
        <v>202</v>
      </c>
      <c r="D93" s="8" t="s">
        <v>203</v>
      </c>
      <c r="E93" s="8" t="s">
        <v>199</v>
      </c>
      <c r="F93" s="8" t="s">
        <v>211</v>
      </c>
      <c r="G93" s="8" t="s">
        <v>197</v>
      </c>
      <c r="H93" s="8" t="s">
        <v>212</v>
      </c>
      <c r="I93" s="9" t="s">
        <v>189</v>
      </c>
    </row>
    <row r="94" spans="1:9" x14ac:dyDescent="0.3">
      <c r="A94" s="25">
        <v>1</v>
      </c>
      <c r="B94" s="19" t="s">
        <v>128</v>
      </c>
      <c r="C94" s="19" t="s">
        <v>129</v>
      </c>
      <c r="D94" s="19" t="s">
        <v>130</v>
      </c>
      <c r="E94" s="19" t="s">
        <v>131</v>
      </c>
      <c r="F94" s="19">
        <v>2</v>
      </c>
      <c r="G94" s="18" t="s">
        <v>223</v>
      </c>
      <c r="H94" s="20"/>
      <c r="I94" s="15">
        <f>H94*F94*10</f>
        <v>0</v>
      </c>
    </row>
    <row r="95" spans="1:9" x14ac:dyDescent="0.3">
      <c r="A95" s="115" t="s">
        <v>222</v>
      </c>
      <c r="B95" s="116"/>
      <c r="C95" s="116"/>
      <c r="D95" s="116"/>
      <c r="E95" s="116"/>
      <c r="F95" s="116"/>
      <c r="G95" s="116"/>
      <c r="H95" s="116"/>
      <c r="I95" s="22">
        <f>SUM(I94:I94)</f>
        <v>0</v>
      </c>
    </row>
    <row r="96" spans="1:9" x14ac:dyDescent="0.3">
      <c r="A96" s="115" t="s">
        <v>169</v>
      </c>
      <c r="B96" s="116"/>
      <c r="C96" s="116"/>
      <c r="D96" s="116"/>
      <c r="E96" s="116"/>
      <c r="F96" s="116"/>
      <c r="G96" s="116"/>
      <c r="H96" s="116"/>
      <c r="I96" s="22">
        <f>+I95*10%</f>
        <v>0</v>
      </c>
    </row>
    <row r="97" spans="1:9" x14ac:dyDescent="0.3">
      <c r="A97" s="115" t="s">
        <v>170</v>
      </c>
      <c r="B97" s="116"/>
      <c r="C97" s="116"/>
      <c r="D97" s="116"/>
      <c r="E97" s="116"/>
      <c r="F97" s="116"/>
      <c r="G97" s="116"/>
      <c r="H97" s="116"/>
      <c r="I97" s="22">
        <f>+I96*19%</f>
        <v>0</v>
      </c>
    </row>
    <row r="98" spans="1:9" x14ac:dyDescent="0.3">
      <c r="A98" s="115" t="s">
        <v>221</v>
      </c>
      <c r="B98" s="116"/>
      <c r="C98" s="116"/>
      <c r="D98" s="116"/>
      <c r="E98" s="116"/>
      <c r="F98" s="116"/>
      <c r="G98" s="116"/>
      <c r="H98" s="116"/>
      <c r="I98" s="22">
        <f>+I95+I96+I97</f>
        <v>0</v>
      </c>
    </row>
    <row r="99" spans="1:9" x14ac:dyDescent="0.3">
      <c r="A99" s="26"/>
      <c r="B99" s="27"/>
      <c r="C99" s="27"/>
      <c r="D99" s="11"/>
      <c r="E99" s="27"/>
      <c r="F99" s="28"/>
      <c r="G99" s="28"/>
      <c r="H99" s="28"/>
      <c r="I99" s="29"/>
    </row>
    <row r="100" spans="1:9" ht="33.75" customHeight="1" x14ac:dyDescent="0.3">
      <c r="A100" s="117" t="s">
        <v>224</v>
      </c>
      <c r="B100" s="118"/>
      <c r="C100" s="118"/>
      <c r="D100" s="118"/>
      <c r="E100" s="118"/>
      <c r="F100" s="118"/>
      <c r="G100" s="118"/>
      <c r="H100" s="118"/>
      <c r="I100" s="32">
        <f>+I98+I92+I16</f>
        <v>0</v>
      </c>
    </row>
    <row r="101" spans="1:9" ht="17.25" thickBot="1" x14ac:dyDescent="0.35">
      <c r="A101" s="119" t="s">
        <v>205</v>
      </c>
      <c r="B101" s="120"/>
      <c r="C101" s="120"/>
      <c r="D101" s="120"/>
      <c r="E101" s="120"/>
      <c r="F101" s="120"/>
      <c r="G101" s="120"/>
      <c r="H101" s="120"/>
      <c r="I101" s="33">
        <v>1786481.2049999982</v>
      </c>
    </row>
  </sheetData>
  <mergeCells count="16">
    <mergeCell ref="A95:H95"/>
    <mergeCell ref="A1:I1"/>
    <mergeCell ref="A2:I2"/>
    <mergeCell ref="A13:H13"/>
    <mergeCell ref="A14:H14"/>
    <mergeCell ref="A15:H15"/>
    <mergeCell ref="A16:H16"/>
    <mergeCell ref="A89:H89"/>
    <mergeCell ref="A90:H90"/>
    <mergeCell ref="A91:H91"/>
    <mergeCell ref="A92:H92"/>
    <mergeCell ref="A96:H96"/>
    <mergeCell ref="A97:H97"/>
    <mergeCell ref="A98:H98"/>
    <mergeCell ref="A100:H100"/>
    <mergeCell ref="A101:H101"/>
  </mergeCells>
  <printOptions horizontalCentered="1"/>
  <pageMargins left="0.31496062992125984" right="0.31496062992125984" top="0.55118110236220474" bottom="0.55118110236220474" header="0.31496062992125984" footer="0.31496062992125984"/>
  <pageSetup scale="48" orientation="portrait" r:id="rId1"/>
  <headerFooter>
    <oddFooter>&amp;C&amp;P de &amp;N</oddFooter>
  </headerFooter>
  <rowBreaks count="2" manualBreakCount="2">
    <brk id="57" max="8" man="1"/>
    <brk id="74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view="pageBreakPreview" topLeftCell="A97" zoomScale="60" zoomScaleNormal="80" workbookViewId="0">
      <selection activeCell="I102" sqref="I102"/>
    </sheetView>
  </sheetViews>
  <sheetFormatPr baseColWidth="10" defaultRowHeight="16.5" x14ac:dyDescent="0.3"/>
  <cols>
    <col min="1" max="1" width="5.85546875" style="1" customWidth="1"/>
    <col min="2" max="2" width="20" style="4" customWidth="1"/>
    <col min="3" max="3" width="11.85546875" style="4" customWidth="1"/>
    <col min="4" max="4" width="73.42578125" style="5" customWidth="1"/>
    <col min="5" max="5" width="14.140625" style="4" customWidth="1"/>
    <col min="6" max="6" width="9.140625" style="1" customWidth="1"/>
    <col min="7" max="7" width="9" style="1" customWidth="1"/>
    <col min="8" max="8" width="14.5703125" style="1" customWidth="1"/>
    <col min="9" max="9" width="17.28515625" style="6" bestFit="1" customWidth="1"/>
    <col min="10" max="16384" width="11.42578125" style="1"/>
  </cols>
  <sheetData>
    <row r="1" spans="1:10" ht="20.25" customHeight="1" x14ac:dyDescent="0.3">
      <c r="A1" s="111" t="s">
        <v>209</v>
      </c>
      <c r="B1" s="112"/>
      <c r="C1" s="112"/>
      <c r="D1" s="112"/>
      <c r="E1" s="112"/>
      <c r="F1" s="112"/>
      <c r="G1" s="112"/>
      <c r="H1" s="112"/>
      <c r="I1" s="121"/>
    </row>
    <row r="2" spans="1:10" ht="36.75" customHeight="1" x14ac:dyDescent="0.3">
      <c r="A2" s="113" t="s">
        <v>181</v>
      </c>
      <c r="B2" s="114"/>
      <c r="C2" s="114"/>
      <c r="D2" s="114"/>
      <c r="E2" s="114"/>
      <c r="F2" s="114"/>
      <c r="G2" s="114"/>
      <c r="H2" s="114"/>
      <c r="I2" s="122"/>
    </row>
    <row r="3" spans="1:10" ht="23.25" customHeight="1" x14ac:dyDescent="0.3">
      <c r="A3" s="130" t="s">
        <v>180</v>
      </c>
      <c r="B3" s="131"/>
      <c r="C3" s="131"/>
      <c r="D3" s="131"/>
      <c r="E3" s="131"/>
      <c r="F3" s="131"/>
      <c r="G3" s="131"/>
      <c r="H3" s="131"/>
      <c r="I3" s="132"/>
    </row>
    <row r="4" spans="1:10" ht="135" customHeight="1" x14ac:dyDescent="0.3">
      <c r="A4" s="7" t="s">
        <v>200</v>
      </c>
      <c r="B4" s="8" t="s">
        <v>201</v>
      </c>
      <c r="C4" s="8" t="s">
        <v>202</v>
      </c>
      <c r="D4" s="8" t="s">
        <v>203</v>
      </c>
      <c r="E4" s="8" t="s">
        <v>199</v>
      </c>
      <c r="F4" s="8" t="s">
        <v>211</v>
      </c>
      <c r="G4" s="8" t="s">
        <v>197</v>
      </c>
      <c r="H4" s="8" t="s">
        <v>207</v>
      </c>
      <c r="I4" s="9" t="s">
        <v>189</v>
      </c>
      <c r="J4" s="2"/>
    </row>
    <row r="5" spans="1:10" ht="102.75" customHeight="1" x14ac:dyDescent="0.3">
      <c r="A5" s="10">
        <v>1</v>
      </c>
      <c r="B5" s="11" t="s">
        <v>8</v>
      </c>
      <c r="C5" s="13" t="s">
        <v>9</v>
      </c>
      <c r="D5" s="11" t="s">
        <v>10</v>
      </c>
      <c r="E5" s="13" t="s">
        <v>11</v>
      </c>
      <c r="F5" s="12">
        <v>1</v>
      </c>
      <c r="G5" s="12" t="s">
        <v>12</v>
      </c>
      <c r="H5" s="14">
        <v>47040</v>
      </c>
      <c r="I5" s="15">
        <f>H5*F5</f>
        <v>47040</v>
      </c>
      <c r="J5" s="3"/>
    </row>
    <row r="6" spans="1:10" ht="72.75" customHeight="1" x14ac:dyDescent="0.3">
      <c r="A6" s="10">
        <v>2</v>
      </c>
      <c r="B6" s="11" t="s">
        <v>43</v>
      </c>
      <c r="C6" s="13" t="s">
        <v>9</v>
      </c>
      <c r="D6" s="11" t="s">
        <v>44</v>
      </c>
      <c r="E6" s="13" t="s">
        <v>11</v>
      </c>
      <c r="F6" s="12">
        <v>1</v>
      </c>
      <c r="G6" s="12" t="s">
        <v>12</v>
      </c>
      <c r="H6" s="14">
        <v>45075</v>
      </c>
      <c r="I6" s="15">
        <f>H6*F6</f>
        <v>45075</v>
      </c>
      <c r="J6" s="3"/>
    </row>
    <row r="7" spans="1:10" ht="150.75" customHeight="1" x14ac:dyDescent="0.3">
      <c r="A7" s="10">
        <v>3</v>
      </c>
      <c r="B7" s="11" t="s">
        <v>186</v>
      </c>
      <c r="C7" s="13" t="s">
        <v>9</v>
      </c>
      <c r="D7" s="16" t="s">
        <v>188</v>
      </c>
      <c r="E7" s="13" t="s">
        <v>12</v>
      </c>
      <c r="F7" s="12">
        <v>1</v>
      </c>
      <c r="G7" s="12" t="s">
        <v>12</v>
      </c>
      <c r="H7" s="14">
        <v>41796</v>
      </c>
      <c r="I7" s="15">
        <f t="shared" ref="I7:I8" si="0">H7*F7</f>
        <v>41796</v>
      </c>
      <c r="J7" s="3"/>
    </row>
    <row r="8" spans="1:10" ht="91.5" customHeight="1" x14ac:dyDescent="0.3">
      <c r="A8" s="10">
        <v>4</v>
      </c>
      <c r="B8" s="17" t="s">
        <v>182</v>
      </c>
      <c r="C8" s="19"/>
      <c r="D8" s="17" t="s">
        <v>196</v>
      </c>
      <c r="E8" s="19" t="s">
        <v>12</v>
      </c>
      <c r="F8" s="18">
        <v>2</v>
      </c>
      <c r="G8" s="18" t="s">
        <v>12</v>
      </c>
      <c r="H8" s="20">
        <v>796</v>
      </c>
      <c r="I8" s="15">
        <f t="shared" si="0"/>
        <v>1592</v>
      </c>
      <c r="J8" s="3"/>
    </row>
    <row r="9" spans="1:10" ht="108" customHeight="1" x14ac:dyDescent="0.3">
      <c r="A9" s="10">
        <v>5</v>
      </c>
      <c r="B9" s="11" t="s">
        <v>97</v>
      </c>
      <c r="C9" s="13" t="s">
        <v>9</v>
      </c>
      <c r="D9" s="11" t="s">
        <v>98</v>
      </c>
      <c r="E9" s="13" t="s">
        <v>11</v>
      </c>
      <c r="F9" s="12">
        <v>2</v>
      </c>
      <c r="G9" s="12" t="s">
        <v>12</v>
      </c>
      <c r="H9" s="14">
        <v>35779</v>
      </c>
      <c r="I9" s="15">
        <f t="shared" ref="I9:I13" si="1">H9*F9</f>
        <v>71558</v>
      </c>
      <c r="J9" s="3"/>
    </row>
    <row r="10" spans="1:10" ht="72" customHeight="1" x14ac:dyDescent="0.3">
      <c r="A10" s="10">
        <v>6</v>
      </c>
      <c r="B10" s="11" t="s">
        <v>184</v>
      </c>
      <c r="C10" s="13" t="s">
        <v>9</v>
      </c>
      <c r="D10" s="11" t="s">
        <v>185</v>
      </c>
      <c r="E10" s="13" t="s">
        <v>12</v>
      </c>
      <c r="F10" s="12">
        <v>1</v>
      </c>
      <c r="G10" s="12" t="s">
        <v>12</v>
      </c>
      <c r="H10" s="14">
        <v>88227</v>
      </c>
      <c r="I10" s="15">
        <f t="shared" si="1"/>
        <v>88227</v>
      </c>
      <c r="J10" s="3"/>
    </row>
    <row r="11" spans="1:10" x14ac:dyDescent="0.3">
      <c r="A11" s="10">
        <v>7</v>
      </c>
      <c r="B11" s="11" t="s">
        <v>126</v>
      </c>
      <c r="C11" s="13" t="s">
        <v>9</v>
      </c>
      <c r="D11" s="11" t="s">
        <v>127</v>
      </c>
      <c r="E11" s="13" t="s">
        <v>12</v>
      </c>
      <c r="F11" s="12">
        <v>1</v>
      </c>
      <c r="G11" s="12" t="s">
        <v>12</v>
      </c>
      <c r="H11" s="21">
        <v>43735</v>
      </c>
      <c r="I11" s="15">
        <f t="shared" si="1"/>
        <v>43735</v>
      </c>
      <c r="J11" s="3">
        <v>43735</v>
      </c>
    </row>
    <row r="12" spans="1:10" ht="151.5" customHeight="1" x14ac:dyDescent="0.3">
      <c r="A12" s="10">
        <v>8</v>
      </c>
      <c r="B12" s="11" t="s">
        <v>143</v>
      </c>
      <c r="C12" s="13" t="s">
        <v>9</v>
      </c>
      <c r="D12" s="11" t="s">
        <v>144</v>
      </c>
      <c r="E12" s="13" t="s">
        <v>11</v>
      </c>
      <c r="F12" s="12">
        <v>1</v>
      </c>
      <c r="G12" s="12" t="s">
        <v>12</v>
      </c>
      <c r="H12" s="14">
        <v>73631</v>
      </c>
      <c r="I12" s="15">
        <f t="shared" si="1"/>
        <v>73631</v>
      </c>
      <c r="J12" s="3"/>
    </row>
    <row r="13" spans="1:10" ht="61.5" customHeight="1" x14ac:dyDescent="0.3">
      <c r="A13" s="10">
        <v>9</v>
      </c>
      <c r="B13" s="11" t="s">
        <v>151</v>
      </c>
      <c r="C13" s="13" t="s">
        <v>9</v>
      </c>
      <c r="D13" s="11" t="s">
        <v>183</v>
      </c>
      <c r="E13" s="13" t="s">
        <v>131</v>
      </c>
      <c r="F13" s="12">
        <v>2</v>
      </c>
      <c r="G13" s="12" t="s">
        <v>131</v>
      </c>
      <c r="H13" s="21">
        <v>17441</v>
      </c>
      <c r="I13" s="15">
        <f t="shared" si="1"/>
        <v>34882</v>
      </c>
      <c r="J13" s="3">
        <v>174940.94029999999</v>
      </c>
    </row>
    <row r="14" spans="1:10" x14ac:dyDescent="0.3">
      <c r="A14" s="115" t="s">
        <v>204</v>
      </c>
      <c r="B14" s="116"/>
      <c r="C14" s="116"/>
      <c r="D14" s="116"/>
      <c r="E14" s="116"/>
      <c r="F14" s="116"/>
      <c r="G14" s="116"/>
      <c r="H14" s="116"/>
      <c r="I14" s="22">
        <f>SUM(I5:I13)*10</f>
        <v>4475360</v>
      </c>
      <c r="J14" s="3">
        <v>3689190</v>
      </c>
    </row>
    <row r="15" spans="1:10" x14ac:dyDescent="0.3">
      <c r="A15" s="115" t="s">
        <v>213</v>
      </c>
      <c r="B15" s="116"/>
      <c r="C15" s="116"/>
      <c r="D15" s="116"/>
      <c r="E15" s="116"/>
      <c r="F15" s="116"/>
      <c r="G15" s="116"/>
      <c r="H15" s="116"/>
      <c r="I15" s="22">
        <f>+I14*10%</f>
        <v>447536</v>
      </c>
      <c r="J15" s="1">
        <v>368919</v>
      </c>
    </row>
    <row r="16" spans="1:10" x14ac:dyDescent="0.3">
      <c r="A16" s="115" t="s">
        <v>214</v>
      </c>
      <c r="B16" s="116"/>
      <c r="C16" s="116"/>
      <c r="D16" s="116"/>
      <c r="E16" s="116"/>
      <c r="F16" s="116"/>
      <c r="G16" s="116"/>
      <c r="H16" s="116"/>
      <c r="I16" s="22">
        <f>+I15*19%</f>
        <v>85031.84</v>
      </c>
      <c r="J16" s="1">
        <v>70094.61</v>
      </c>
    </row>
    <row r="17" spans="1:11" x14ac:dyDescent="0.3">
      <c r="A17" s="115" t="s">
        <v>193</v>
      </c>
      <c r="B17" s="116"/>
      <c r="C17" s="116"/>
      <c r="D17" s="116"/>
      <c r="E17" s="116"/>
      <c r="F17" s="116"/>
      <c r="G17" s="116"/>
      <c r="H17" s="116"/>
      <c r="I17" s="22">
        <f>+I14+I15+I16</f>
        <v>5007927.84</v>
      </c>
      <c r="J17" s="1">
        <v>4128203.61</v>
      </c>
      <c r="K17" s="3">
        <f>+I17-J17</f>
        <v>879724.23</v>
      </c>
    </row>
    <row r="18" spans="1:11" ht="138.75" customHeight="1" x14ac:dyDescent="0.3">
      <c r="A18" s="7" t="s">
        <v>200</v>
      </c>
      <c r="B18" s="8" t="s">
        <v>201</v>
      </c>
      <c r="C18" s="8" t="s">
        <v>202</v>
      </c>
      <c r="D18" s="8" t="s">
        <v>203</v>
      </c>
      <c r="E18" s="8" t="s">
        <v>199</v>
      </c>
      <c r="F18" s="8" t="s">
        <v>198</v>
      </c>
      <c r="G18" s="8" t="s">
        <v>197</v>
      </c>
      <c r="H18" s="8" t="s">
        <v>207</v>
      </c>
      <c r="I18" s="9" t="s">
        <v>189</v>
      </c>
    </row>
    <row r="19" spans="1:11" ht="105.75" customHeight="1" x14ac:dyDescent="0.3">
      <c r="A19" s="10">
        <v>1</v>
      </c>
      <c r="B19" s="11" t="s">
        <v>3</v>
      </c>
      <c r="C19" s="13" t="s">
        <v>0</v>
      </c>
      <c r="D19" s="11" t="s">
        <v>4</v>
      </c>
      <c r="E19" s="13" t="s">
        <v>5</v>
      </c>
      <c r="F19" s="12">
        <v>20</v>
      </c>
      <c r="G19" s="12" t="s">
        <v>2</v>
      </c>
      <c r="H19" s="14">
        <v>16977</v>
      </c>
      <c r="I19" s="15">
        <f t="shared" ref="I19:I82" si="2">H19*F19</f>
        <v>339540</v>
      </c>
    </row>
    <row r="20" spans="1:11" ht="109.5" customHeight="1" x14ac:dyDescent="0.3">
      <c r="A20" s="10">
        <v>2</v>
      </c>
      <c r="B20" s="11" t="s">
        <v>6</v>
      </c>
      <c r="C20" s="13" t="s">
        <v>0</v>
      </c>
      <c r="D20" s="11" t="s">
        <v>7</v>
      </c>
      <c r="E20" s="13" t="s">
        <v>1</v>
      </c>
      <c r="F20" s="12">
        <v>40</v>
      </c>
      <c r="G20" s="12" t="s">
        <v>2</v>
      </c>
      <c r="H20" s="14">
        <v>9274</v>
      </c>
      <c r="I20" s="15">
        <f t="shared" si="2"/>
        <v>370960</v>
      </c>
    </row>
    <row r="21" spans="1:11" ht="82.5" x14ac:dyDescent="0.3">
      <c r="A21" s="10">
        <v>3</v>
      </c>
      <c r="B21" s="11" t="s">
        <v>13</v>
      </c>
      <c r="C21" s="13" t="s">
        <v>0</v>
      </c>
      <c r="D21" s="11" t="s">
        <v>14</v>
      </c>
      <c r="E21" s="13" t="s">
        <v>15</v>
      </c>
      <c r="F21" s="12">
        <v>60</v>
      </c>
      <c r="G21" s="12" t="s">
        <v>16</v>
      </c>
      <c r="H21" s="14">
        <v>4882</v>
      </c>
      <c r="I21" s="15">
        <f t="shared" si="2"/>
        <v>292920</v>
      </c>
    </row>
    <row r="22" spans="1:11" ht="54" customHeight="1" x14ac:dyDescent="0.3">
      <c r="A22" s="10">
        <v>4</v>
      </c>
      <c r="B22" s="11" t="s">
        <v>19</v>
      </c>
      <c r="C22" s="13" t="s">
        <v>0</v>
      </c>
      <c r="D22" s="11" t="s">
        <v>20</v>
      </c>
      <c r="E22" s="13" t="s">
        <v>11</v>
      </c>
      <c r="F22" s="12">
        <v>2</v>
      </c>
      <c r="G22" s="12" t="s">
        <v>12</v>
      </c>
      <c r="H22" s="14">
        <v>19837</v>
      </c>
      <c r="I22" s="15">
        <f t="shared" si="2"/>
        <v>39674</v>
      </c>
    </row>
    <row r="23" spans="1:11" ht="87" customHeight="1" x14ac:dyDescent="0.3">
      <c r="A23" s="10">
        <v>5</v>
      </c>
      <c r="B23" s="11" t="s">
        <v>21</v>
      </c>
      <c r="C23" s="13" t="s">
        <v>0</v>
      </c>
      <c r="D23" s="11" t="s">
        <v>22</v>
      </c>
      <c r="E23" s="13" t="s">
        <v>11</v>
      </c>
      <c r="F23" s="12">
        <v>1</v>
      </c>
      <c r="G23" s="12" t="s">
        <v>12</v>
      </c>
      <c r="H23" s="14">
        <v>4082</v>
      </c>
      <c r="I23" s="15">
        <f t="shared" si="2"/>
        <v>4082</v>
      </c>
    </row>
    <row r="24" spans="1:11" ht="82.5" x14ac:dyDescent="0.3">
      <c r="A24" s="10">
        <v>7</v>
      </c>
      <c r="B24" s="17" t="s">
        <v>17</v>
      </c>
      <c r="C24" s="19" t="s">
        <v>0</v>
      </c>
      <c r="D24" s="17" t="s">
        <v>18</v>
      </c>
      <c r="E24" s="19" t="s">
        <v>11</v>
      </c>
      <c r="F24" s="12">
        <v>2</v>
      </c>
      <c r="G24" s="18" t="s">
        <v>12</v>
      </c>
      <c r="H24" s="14">
        <v>4877</v>
      </c>
      <c r="I24" s="15">
        <f t="shared" si="2"/>
        <v>9754</v>
      </c>
    </row>
    <row r="25" spans="1:11" ht="49.5" x14ac:dyDescent="0.3">
      <c r="A25" s="10">
        <v>8</v>
      </c>
      <c r="B25" s="17" t="s">
        <v>23</v>
      </c>
      <c r="C25" s="19" t="s">
        <v>0</v>
      </c>
      <c r="D25" s="17" t="s">
        <v>24</v>
      </c>
      <c r="E25" s="19" t="s">
        <v>12</v>
      </c>
      <c r="F25" s="12">
        <v>40</v>
      </c>
      <c r="G25" s="18" t="s">
        <v>12</v>
      </c>
      <c r="H25" s="14">
        <v>4356</v>
      </c>
      <c r="I25" s="15">
        <f t="shared" si="2"/>
        <v>174240</v>
      </c>
    </row>
    <row r="26" spans="1:11" ht="99.75" customHeight="1" x14ac:dyDescent="0.3">
      <c r="A26" s="10">
        <v>9</v>
      </c>
      <c r="B26" s="11" t="s">
        <v>25</v>
      </c>
      <c r="C26" s="13" t="s">
        <v>0</v>
      </c>
      <c r="D26" s="11" t="s">
        <v>26</v>
      </c>
      <c r="E26" s="13" t="s">
        <v>1</v>
      </c>
      <c r="F26" s="12">
        <v>40</v>
      </c>
      <c r="G26" s="12" t="s">
        <v>2</v>
      </c>
      <c r="H26" s="14">
        <v>5827</v>
      </c>
      <c r="I26" s="15">
        <f t="shared" si="2"/>
        <v>233080</v>
      </c>
    </row>
    <row r="27" spans="1:11" ht="66" x14ac:dyDescent="0.3">
      <c r="A27" s="10">
        <v>10</v>
      </c>
      <c r="B27" s="11" t="s">
        <v>27</v>
      </c>
      <c r="C27" s="13" t="s">
        <v>0</v>
      </c>
      <c r="D27" s="11" t="s">
        <v>28</v>
      </c>
      <c r="E27" s="13" t="s">
        <v>29</v>
      </c>
      <c r="F27" s="12">
        <v>150</v>
      </c>
      <c r="G27" s="12" t="s">
        <v>16</v>
      </c>
      <c r="H27" s="14">
        <v>702</v>
      </c>
      <c r="I27" s="15">
        <f t="shared" si="2"/>
        <v>105300</v>
      </c>
    </row>
    <row r="28" spans="1:11" ht="66" x14ac:dyDescent="0.3">
      <c r="A28" s="10">
        <v>11</v>
      </c>
      <c r="B28" s="11" t="s">
        <v>30</v>
      </c>
      <c r="C28" s="13" t="s">
        <v>0</v>
      </c>
      <c r="D28" s="11" t="s">
        <v>31</v>
      </c>
      <c r="E28" s="13" t="s">
        <v>29</v>
      </c>
      <c r="F28" s="12">
        <v>150</v>
      </c>
      <c r="G28" s="12" t="s">
        <v>16</v>
      </c>
      <c r="H28" s="14">
        <v>825</v>
      </c>
      <c r="I28" s="15">
        <f t="shared" si="2"/>
        <v>123750</v>
      </c>
    </row>
    <row r="29" spans="1:11" ht="66" x14ac:dyDescent="0.3">
      <c r="A29" s="10">
        <v>12</v>
      </c>
      <c r="B29" s="11" t="s">
        <v>32</v>
      </c>
      <c r="C29" s="13" t="s">
        <v>0</v>
      </c>
      <c r="D29" s="11" t="s">
        <v>33</v>
      </c>
      <c r="E29" s="13" t="s">
        <v>29</v>
      </c>
      <c r="F29" s="12">
        <v>50</v>
      </c>
      <c r="G29" s="12" t="s">
        <v>16</v>
      </c>
      <c r="H29" s="14">
        <v>1522</v>
      </c>
      <c r="I29" s="15">
        <f t="shared" si="2"/>
        <v>76100</v>
      </c>
    </row>
    <row r="30" spans="1:11" ht="66" x14ac:dyDescent="0.3">
      <c r="A30" s="10">
        <v>13</v>
      </c>
      <c r="B30" s="11" t="s">
        <v>34</v>
      </c>
      <c r="C30" s="13" t="s">
        <v>0</v>
      </c>
      <c r="D30" s="11" t="s">
        <v>35</v>
      </c>
      <c r="E30" s="13" t="s">
        <v>29</v>
      </c>
      <c r="F30" s="12">
        <v>50</v>
      </c>
      <c r="G30" s="12" t="s">
        <v>16</v>
      </c>
      <c r="H30" s="14">
        <v>1791</v>
      </c>
      <c r="I30" s="15">
        <f t="shared" si="2"/>
        <v>89550</v>
      </c>
    </row>
    <row r="31" spans="1:11" ht="82.5" x14ac:dyDescent="0.3">
      <c r="A31" s="10">
        <v>14</v>
      </c>
      <c r="B31" s="11" t="s">
        <v>36</v>
      </c>
      <c r="C31" s="13" t="s">
        <v>0</v>
      </c>
      <c r="D31" s="11" t="s">
        <v>37</v>
      </c>
      <c r="E31" s="13" t="s">
        <v>29</v>
      </c>
      <c r="F31" s="12">
        <v>50</v>
      </c>
      <c r="G31" s="12" t="s">
        <v>16</v>
      </c>
      <c r="H31" s="14">
        <v>2057</v>
      </c>
      <c r="I31" s="15">
        <f t="shared" si="2"/>
        <v>102850</v>
      </c>
    </row>
    <row r="32" spans="1:11" ht="82.5" x14ac:dyDescent="0.3">
      <c r="A32" s="10">
        <v>15</v>
      </c>
      <c r="B32" s="11" t="s">
        <v>38</v>
      </c>
      <c r="C32" s="13" t="s">
        <v>0</v>
      </c>
      <c r="D32" s="11" t="s">
        <v>39</v>
      </c>
      <c r="E32" s="13" t="s">
        <v>29</v>
      </c>
      <c r="F32" s="12">
        <v>50</v>
      </c>
      <c r="G32" s="12" t="s">
        <v>16</v>
      </c>
      <c r="H32" s="14">
        <v>2021</v>
      </c>
      <c r="I32" s="15">
        <f t="shared" si="2"/>
        <v>101050</v>
      </c>
    </row>
    <row r="33" spans="1:9" ht="105.75" customHeight="1" x14ac:dyDescent="0.3">
      <c r="A33" s="10">
        <v>16</v>
      </c>
      <c r="B33" s="11" t="s">
        <v>40</v>
      </c>
      <c r="C33" s="13" t="s">
        <v>0</v>
      </c>
      <c r="D33" s="11" t="s">
        <v>41</v>
      </c>
      <c r="E33" s="13" t="s">
        <v>42</v>
      </c>
      <c r="F33" s="12">
        <v>300</v>
      </c>
      <c r="G33" s="12" t="s">
        <v>12</v>
      </c>
      <c r="H33" s="14">
        <v>12706</v>
      </c>
      <c r="I33" s="15">
        <f t="shared" si="2"/>
        <v>3811800</v>
      </c>
    </row>
    <row r="34" spans="1:9" ht="49.5" x14ac:dyDescent="0.3">
      <c r="A34" s="10">
        <v>17</v>
      </c>
      <c r="B34" s="11" t="s">
        <v>45</v>
      </c>
      <c r="C34" s="13" t="s">
        <v>0</v>
      </c>
      <c r="D34" s="11" t="s">
        <v>46</v>
      </c>
      <c r="E34" s="13" t="s">
        <v>11</v>
      </c>
      <c r="F34" s="12">
        <v>1</v>
      </c>
      <c r="G34" s="12" t="s">
        <v>12</v>
      </c>
      <c r="H34" s="14">
        <v>26652</v>
      </c>
      <c r="I34" s="15">
        <f t="shared" si="2"/>
        <v>26652</v>
      </c>
    </row>
    <row r="35" spans="1:9" ht="82.5" x14ac:dyDescent="0.3">
      <c r="A35" s="10">
        <v>18</v>
      </c>
      <c r="B35" s="11" t="s">
        <v>47</v>
      </c>
      <c r="C35" s="13" t="s">
        <v>0</v>
      </c>
      <c r="D35" s="11" t="s">
        <v>48</v>
      </c>
      <c r="E35" s="13" t="s">
        <v>12</v>
      </c>
      <c r="F35" s="12">
        <v>2</v>
      </c>
      <c r="G35" s="12" t="s">
        <v>12</v>
      </c>
      <c r="H35" s="14">
        <v>6429</v>
      </c>
      <c r="I35" s="15">
        <f t="shared" si="2"/>
        <v>12858</v>
      </c>
    </row>
    <row r="36" spans="1:9" ht="66" x14ac:dyDescent="0.3">
      <c r="A36" s="10">
        <v>19</v>
      </c>
      <c r="B36" s="11" t="s">
        <v>49</v>
      </c>
      <c r="C36" s="13" t="s">
        <v>0</v>
      </c>
      <c r="D36" s="11" t="s">
        <v>50</v>
      </c>
      <c r="E36" s="13" t="s">
        <v>12</v>
      </c>
      <c r="F36" s="12">
        <v>4</v>
      </c>
      <c r="G36" s="12" t="s">
        <v>12</v>
      </c>
      <c r="H36" s="14">
        <v>3735</v>
      </c>
      <c r="I36" s="15">
        <f t="shared" si="2"/>
        <v>14940</v>
      </c>
    </row>
    <row r="37" spans="1:9" ht="97.5" customHeight="1" x14ac:dyDescent="0.3">
      <c r="A37" s="10">
        <v>20</v>
      </c>
      <c r="B37" s="11" t="s">
        <v>51</v>
      </c>
      <c r="C37" s="13" t="s">
        <v>0</v>
      </c>
      <c r="D37" s="11" t="s">
        <v>52</v>
      </c>
      <c r="E37" s="13" t="s">
        <v>1</v>
      </c>
      <c r="F37" s="12">
        <v>10</v>
      </c>
      <c r="G37" s="12" t="s">
        <v>2</v>
      </c>
      <c r="H37" s="14">
        <v>9034</v>
      </c>
      <c r="I37" s="15">
        <f t="shared" si="2"/>
        <v>90340</v>
      </c>
    </row>
    <row r="38" spans="1:9" ht="104.25" customHeight="1" x14ac:dyDescent="0.3">
      <c r="A38" s="10">
        <v>21</v>
      </c>
      <c r="B38" s="11" t="s">
        <v>53</v>
      </c>
      <c r="C38" s="13" t="s">
        <v>0</v>
      </c>
      <c r="D38" s="11" t="s">
        <v>54</v>
      </c>
      <c r="E38" s="13" t="s">
        <v>55</v>
      </c>
      <c r="F38" s="12">
        <v>10</v>
      </c>
      <c r="G38" s="12" t="s">
        <v>2</v>
      </c>
      <c r="H38" s="14">
        <v>10337</v>
      </c>
      <c r="I38" s="15">
        <f t="shared" si="2"/>
        <v>103370</v>
      </c>
    </row>
    <row r="39" spans="1:9" ht="74.25" customHeight="1" x14ac:dyDescent="0.3">
      <c r="A39" s="10">
        <v>22</v>
      </c>
      <c r="B39" s="11" t="s">
        <v>56</v>
      </c>
      <c r="C39" s="13" t="s">
        <v>0</v>
      </c>
      <c r="D39" s="11" t="s">
        <v>57</v>
      </c>
      <c r="E39" s="13" t="s">
        <v>58</v>
      </c>
      <c r="F39" s="12">
        <v>80</v>
      </c>
      <c r="G39" s="12" t="s">
        <v>16</v>
      </c>
      <c r="H39" s="14">
        <v>10643</v>
      </c>
      <c r="I39" s="15">
        <f t="shared" si="2"/>
        <v>851440</v>
      </c>
    </row>
    <row r="40" spans="1:9" ht="49.5" x14ac:dyDescent="0.3">
      <c r="A40" s="10">
        <v>23</v>
      </c>
      <c r="B40" s="11" t="s">
        <v>59</v>
      </c>
      <c r="C40" s="13" t="s">
        <v>0</v>
      </c>
      <c r="D40" s="11" t="s">
        <v>60</v>
      </c>
      <c r="E40" s="13" t="s">
        <v>12</v>
      </c>
      <c r="F40" s="12">
        <v>24</v>
      </c>
      <c r="G40" s="12" t="s">
        <v>12</v>
      </c>
      <c r="H40" s="14">
        <v>2027</v>
      </c>
      <c r="I40" s="15">
        <f t="shared" si="2"/>
        <v>48648</v>
      </c>
    </row>
    <row r="41" spans="1:9" ht="33" x14ac:dyDescent="0.3">
      <c r="A41" s="10">
        <v>24</v>
      </c>
      <c r="B41" s="11" t="s">
        <v>61</v>
      </c>
      <c r="C41" s="13" t="s">
        <v>0</v>
      </c>
      <c r="D41" s="11" t="s">
        <v>62</v>
      </c>
      <c r="E41" s="13" t="s">
        <v>12</v>
      </c>
      <c r="F41" s="12">
        <v>2</v>
      </c>
      <c r="G41" s="12" t="s">
        <v>12</v>
      </c>
      <c r="H41" s="14">
        <v>4079</v>
      </c>
      <c r="I41" s="15">
        <f t="shared" si="2"/>
        <v>8158</v>
      </c>
    </row>
    <row r="42" spans="1:9" ht="102" customHeight="1" x14ac:dyDescent="0.3">
      <c r="A42" s="10">
        <v>25</v>
      </c>
      <c r="B42" s="11" t="s">
        <v>63</v>
      </c>
      <c r="C42" s="13" t="s">
        <v>0</v>
      </c>
      <c r="D42" s="11" t="s">
        <v>64</v>
      </c>
      <c r="E42" s="13" t="s">
        <v>65</v>
      </c>
      <c r="F42" s="12">
        <v>20</v>
      </c>
      <c r="G42" s="12" t="s">
        <v>2</v>
      </c>
      <c r="H42" s="14">
        <v>12855</v>
      </c>
      <c r="I42" s="15">
        <f t="shared" si="2"/>
        <v>257100</v>
      </c>
    </row>
    <row r="43" spans="1:9" ht="102" customHeight="1" x14ac:dyDescent="0.3">
      <c r="A43" s="10">
        <v>26</v>
      </c>
      <c r="B43" s="11" t="s">
        <v>66</v>
      </c>
      <c r="C43" s="13" t="s">
        <v>0</v>
      </c>
      <c r="D43" s="11" t="s">
        <v>67</v>
      </c>
      <c r="E43" s="13" t="s">
        <v>1</v>
      </c>
      <c r="F43" s="12">
        <v>20</v>
      </c>
      <c r="G43" s="12" t="s">
        <v>2</v>
      </c>
      <c r="H43" s="14">
        <v>8230</v>
      </c>
      <c r="I43" s="15">
        <f t="shared" si="2"/>
        <v>164600</v>
      </c>
    </row>
    <row r="44" spans="1:9" ht="120.75" customHeight="1" x14ac:dyDescent="0.3">
      <c r="A44" s="10">
        <v>27</v>
      </c>
      <c r="B44" s="11" t="s">
        <v>68</v>
      </c>
      <c r="C44" s="13" t="s">
        <v>0</v>
      </c>
      <c r="D44" s="11" t="s">
        <v>69</v>
      </c>
      <c r="E44" s="13" t="s">
        <v>70</v>
      </c>
      <c r="F44" s="12">
        <v>20</v>
      </c>
      <c r="G44" s="12" t="s">
        <v>16</v>
      </c>
      <c r="H44" s="14">
        <v>4719</v>
      </c>
      <c r="I44" s="15">
        <f t="shared" si="2"/>
        <v>94380</v>
      </c>
    </row>
    <row r="45" spans="1:9" ht="81" customHeight="1" x14ac:dyDescent="0.3">
      <c r="A45" s="10">
        <v>28</v>
      </c>
      <c r="B45" s="11" t="s">
        <v>71</v>
      </c>
      <c r="C45" s="13" t="s">
        <v>0</v>
      </c>
      <c r="D45" s="11" t="s">
        <v>72</v>
      </c>
      <c r="E45" s="13" t="s">
        <v>1</v>
      </c>
      <c r="F45" s="12">
        <v>20</v>
      </c>
      <c r="G45" s="12" t="s">
        <v>2</v>
      </c>
      <c r="H45" s="14">
        <v>10164</v>
      </c>
      <c r="I45" s="15">
        <f t="shared" si="2"/>
        <v>203280</v>
      </c>
    </row>
    <row r="46" spans="1:9" ht="76.5" customHeight="1" x14ac:dyDescent="0.3">
      <c r="A46" s="10">
        <v>29</v>
      </c>
      <c r="B46" s="11" t="s">
        <v>73</v>
      </c>
      <c r="C46" s="13" t="s">
        <v>0</v>
      </c>
      <c r="D46" s="11" t="s">
        <v>74</v>
      </c>
      <c r="E46" s="13" t="s">
        <v>11</v>
      </c>
      <c r="F46" s="12">
        <v>2</v>
      </c>
      <c r="G46" s="12" t="s">
        <v>12</v>
      </c>
      <c r="H46" s="14">
        <v>5432</v>
      </c>
      <c r="I46" s="15">
        <f t="shared" si="2"/>
        <v>10864</v>
      </c>
    </row>
    <row r="47" spans="1:9" ht="74.25" customHeight="1" x14ac:dyDescent="0.3">
      <c r="A47" s="10">
        <v>30</v>
      </c>
      <c r="B47" s="11" t="s">
        <v>75</v>
      </c>
      <c r="C47" s="13" t="s">
        <v>0</v>
      </c>
      <c r="D47" s="11" t="s">
        <v>76</v>
      </c>
      <c r="E47" s="13" t="s">
        <v>11</v>
      </c>
      <c r="F47" s="12">
        <v>2</v>
      </c>
      <c r="G47" s="12" t="s">
        <v>12</v>
      </c>
      <c r="H47" s="14">
        <v>5589</v>
      </c>
      <c r="I47" s="15">
        <f t="shared" si="2"/>
        <v>11178</v>
      </c>
    </row>
    <row r="48" spans="1:9" ht="49.5" x14ac:dyDescent="0.3">
      <c r="A48" s="10">
        <v>31</v>
      </c>
      <c r="B48" s="11" t="s">
        <v>77</v>
      </c>
      <c r="C48" s="13" t="s">
        <v>9</v>
      </c>
      <c r="D48" s="11" t="s">
        <v>78</v>
      </c>
      <c r="E48" s="13" t="s">
        <v>11</v>
      </c>
      <c r="F48" s="12">
        <v>1</v>
      </c>
      <c r="G48" s="12" t="s">
        <v>12</v>
      </c>
      <c r="H48" s="14">
        <v>9148</v>
      </c>
      <c r="I48" s="15">
        <f t="shared" si="2"/>
        <v>9148</v>
      </c>
    </row>
    <row r="49" spans="1:9" ht="33" x14ac:dyDescent="0.3">
      <c r="A49" s="10">
        <v>32</v>
      </c>
      <c r="B49" s="11" t="s">
        <v>79</v>
      </c>
      <c r="C49" s="13" t="s">
        <v>0</v>
      </c>
      <c r="D49" s="11" t="s">
        <v>80</v>
      </c>
      <c r="E49" s="13" t="s">
        <v>12</v>
      </c>
      <c r="F49" s="12">
        <v>40</v>
      </c>
      <c r="G49" s="12" t="s">
        <v>12</v>
      </c>
      <c r="H49" s="14">
        <v>327</v>
      </c>
      <c r="I49" s="15">
        <f t="shared" si="2"/>
        <v>13080</v>
      </c>
    </row>
    <row r="50" spans="1:9" ht="49.5" x14ac:dyDescent="0.3">
      <c r="A50" s="10">
        <v>33</v>
      </c>
      <c r="B50" s="11" t="s">
        <v>81</v>
      </c>
      <c r="C50" s="13" t="s">
        <v>0</v>
      </c>
      <c r="D50" s="11" t="s">
        <v>82</v>
      </c>
      <c r="E50" s="13" t="s">
        <v>11</v>
      </c>
      <c r="F50" s="12">
        <v>1</v>
      </c>
      <c r="G50" s="12" t="s">
        <v>12</v>
      </c>
      <c r="H50" s="14">
        <v>17255</v>
      </c>
      <c r="I50" s="15">
        <f t="shared" si="2"/>
        <v>17255</v>
      </c>
    </row>
    <row r="51" spans="1:9" ht="49.5" x14ac:dyDescent="0.3">
      <c r="A51" s="10">
        <v>34</v>
      </c>
      <c r="B51" s="11" t="s">
        <v>83</v>
      </c>
      <c r="C51" s="13" t="s">
        <v>0</v>
      </c>
      <c r="D51" s="11" t="s">
        <v>84</v>
      </c>
      <c r="E51" s="13" t="s">
        <v>11</v>
      </c>
      <c r="F51" s="12">
        <v>1</v>
      </c>
      <c r="G51" s="12" t="s">
        <v>12</v>
      </c>
      <c r="H51" s="14">
        <v>33465</v>
      </c>
      <c r="I51" s="15">
        <f t="shared" si="2"/>
        <v>33465</v>
      </c>
    </row>
    <row r="52" spans="1:9" ht="102" customHeight="1" x14ac:dyDescent="0.3">
      <c r="A52" s="10">
        <v>35</v>
      </c>
      <c r="B52" s="11" t="s">
        <v>85</v>
      </c>
      <c r="C52" s="13" t="s">
        <v>0</v>
      </c>
      <c r="D52" s="11" t="s">
        <v>86</v>
      </c>
      <c r="E52" s="13" t="s">
        <v>87</v>
      </c>
      <c r="F52" s="12">
        <v>10</v>
      </c>
      <c r="G52" s="12" t="s">
        <v>2</v>
      </c>
      <c r="H52" s="14">
        <v>31822</v>
      </c>
      <c r="I52" s="15">
        <f t="shared" si="2"/>
        <v>318220</v>
      </c>
    </row>
    <row r="53" spans="1:9" ht="82.5" x14ac:dyDescent="0.3">
      <c r="A53" s="10">
        <v>36</v>
      </c>
      <c r="B53" s="11" t="s">
        <v>88</v>
      </c>
      <c r="C53" s="13" t="s">
        <v>0</v>
      </c>
      <c r="D53" s="11" t="s">
        <v>89</v>
      </c>
      <c r="E53" s="13" t="s">
        <v>90</v>
      </c>
      <c r="F53" s="12">
        <v>40</v>
      </c>
      <c r="G53" s="12" t="s">
        <v>90</v>
      </c>
      <c r="H53" s="14">
        <v>2892</v>
      </c>
      <c r="I53" s="15">
        <f t="shared" si="2"/>
        <v>115680</v>
      </c>
    </row>
    <row r="54" spans="1:9" ht="82.5" x14ac:dyDescent="0.3">
      <c r="A54" s="10">
        <v>37</v>
      </c>
      <c r="B54" s="11" t="s">
        <v>91</v>
      </c>
      <c r="C54" s="13" t="s">
        <v>0</v>
      </c>
      <c r="D54" s="11" t="s">
        <v>92</v>
      </c>
      <c r="E54" s="13" t="s">
        <v>90</v>
      </c>
      <c r="F54" s="12">
        <v>40</v>
      </c>
      <c r="G54" s="12" t="s">
        <v>90</v>
      </c>
      <c r="H54" s="14">
        <v>3069</v>
      </c>
      <c r="I54" s="15">
        <f t="shared" si="2"/>
        <v>122760</v>
      </c>
    </row>
    <row r="55" spans="1:9" ht="49.5" x14ac:dyDescent="0.3">
      <c r="A55" s="10">
        <v>38</v>
      </c>
      <c r="B55" s="11" t="s">
        <v>93</v>
      </c>
      <c r="C55" s="13" t="s">
        <v>0</v>
      </c>
      <c r="D55" s="11" t="s">
        <v>94</v>
      </c>
      <c r="E55" s="13" t="s">
        <v>11</v>
      </c>
      <c r="F55" s="12">
        <v>2</v>
      </c>
      <c r="G55" s="12" t="s">
        <v>12</v>
      </c>
      <c r="H55" s="14">
        <v>6036</v>
      </c>
      <c r="I55" s="15">
        <f t="shared" si="2"/>
        <v>12072</v>
      </c>
    </row>
    <row r="56" spans="1:9" ht="49.5" x14ac:dyDescent="0.3">
      <c r="A56" s="10">
        <v>39</v>
      </c>
      <c r="B56" s="11" t="s">
        <v>95</v>
      </c>
      <c r="C56" s="13" t="s">
        <v>0</v>
      </c>
      <c r="D56" s="11" t="s">
        <v>96</v>
      </c>
      <c r="E56" s="13" t="s">
        <v>11</v>
      </c>
      <c r="F56" s="12">
        <v>2</v>
      </c>
      <c r="G56" s="12" t="s">
        <v>12</v>
      </c>
      <c r="H56" s="14">
        <v>17147</v>
      </c>
      <c r="I56" s="15">
        <f t="shared" si="2"/>
        <v>34294</v>
      </c>
    </row>
    <row r="57" spans="1:9" ht="49.5" x14ac:dyDescent="0.3">
      <c r="A57" s="10">
        <v>40</v>
      </c>
      <c r="B57" s="11" t="s">
        <v>99</v>
      </c>
      <c r="C57" s="13" t="s">
        <v>0</v>
      </c>
      <c r="D57" s="11" t="s">
        <v>100</v>
      </c>
      <c r="E57" s="13" t="s">
        <v>101</v>
      </c>
      <c r="F57" s="12">
        <v>300</v>
      </c>
      <c r="G57" s="12" t="s">
        <v>102</v>
      </c>
      <c r="H57" s="14">
        <v>6813</v>
      </c>
      <c r="I57" s="15">
        <f t="shared" si="2"/>
        <v>2043900</v>
      </c>
    </row>
    <row r="58" spans="1:9" ht="82.5" customHeight="1" x14ac:dyDescent="0.3">
      <c r="A58" s="10">
        <v>41</v>
      </c>
      <c r="B58" s="11" t="s">
        <v>103</v>
      </c>
      <c r="C58" s="13" t="s">
        <v>0</v>
      </c>
      <c r="D58" s="11" t="s">
        <v>104</v>
      </c>
      <c r="E58" s="13" t="s">
        <v>105</v>
      </c>
      <c r="F58" s="12">
        <v>30</v>
      </c>
      <c r="G58" s="12" t="s">
        <v>2</v>
      </c>
      <c r="H58" s="14">
        <v>7430</v>
      </c>
      <c r="I58" s="15">
        <f t="shared" si="2"/>
        <v>222900</v>
      </c>
    </row>
    <row r="59" spans="1:9" ht="96" customHeight="1" x14ac:dyDescent="0.3">
      <c r="A59" s="10">
        <v>42</v>
      </c>
      <c r="B59" s="11" t="s">
        <v>106</v>
      </c>
      <c r="C59" s="13" t="s">
        <v>0</v>
      </c>
      <c r="D59" s="11" t="s">
        <v>107</v>
      </c>
      <c r="E59" s="13" t="s">
        <v>1</v>
      </c>
      <c r="F59" s="12">
        <v>20</v>
      </c>
      <c r="G59" s="12" t="s">
        <v>2</v>
      </c>
      <c r="H59" s="14">
        <v>8748</v>
      </c>
      <c r="I59" s="15">
        <f t="shared" si="2"/>
        <v>174960</v>
      </c>
    </row>
    <row r="60" spans="1:9" ht="49.5" x14ac:dyDescent="0.3">
      <c r="A60" s="10">
        <v>43</v>
      </c>
      <c r="B60" s="11" t="s">
        <v>108</v>
      </c>
      <c r="C60" s="13" t="s">
        <v>0</v>
      </c>
      <c r="D60" s="11" t="s">
        <v>109</v>
      </c>
      <c r="E60" s="13" t="s">
        <v>12</v>
      </c>
      <c r="F60" s="12">
        <v>3</v>
      </c>
      <c r="G60" s="12" t="s">
        <v>12</v>
      </c>
      <c r="H60" s="14">
        <v>6761</v>
      </c>
      <c r="I60" s="15">
        <f t="shared" si="2"/>
        <v>20283</v>
      </c>
    </row>
    <row r="61" spans="1:9" ht="66" x14ac:dyDescent="0.3">
      <c r="A61" s="10">
        <v>45</v>
      </c>
      <c r="B61" s="11" t="s">
        <v>110</v>
      </c>
      <c r="C61" s="13" t="s">
        <v>0</v>
      </c>
      <c r="D61" s="11" t="s">
        <v>111</v>
      </c>
      <c r="E61" s="13" t="s">
        <v>112</v>
      </c>
      <c r="F61" s="12">
        <v>2</v>
      </c>
      <c r="G61" s="12" t="s">
        <v>113</v>
      </c>
      <c r="H61" s="14">
        <v>54253</v>
      </c>
      <c r="I61" s="15">
        <f t="shared" si="2"/>
        <v>108506</v>
      </c>
    </row>
    <row r="62" spans="1:9" ht="106.5" customHeight="1" x14ac:dyDescent="0.3">
      <c r="A62" s="10">
        <v>46</v>
      </c>
      <c r="B62" s="11" t="s">
        <v>114</v>
      </c>
      <c r="C62" s="13" t="s">
        <v>0</v>
      </c>
      <c r="D62" s="11" t="s">
        <v>115</v>
      </c>
      <c r="E62" s="13" t="s">
        <v>1</v>
      </c>
      <c r="F62" s="12">
        <v>20</v>
      </c>
      <c r="G62" s="12" t="s">
        <v>2</v>
      </c>
      <c r="H62" s="14">
        <v>3236</v>
      </c>
      <c r="I62" s="15">
        <f t="shared" si="2"/>
        <v>64720</v>
      </c>
    </row>
    <row r="63" spans="1:9" ht="49.5" x14ac:dyDescent="0.3">
      <c r="A63" s="10">
        <v>47</v>
      </c>
      <c r="B63" s="11" t="s">
        <v>116</v>
      </c>
      <c r="C63" s="13" t="s">
        <v>0</v>
      </c>
      <c r="D63" s="11" t="s">
        <v>117</v>
      </c>
      <c r="E63" s="13" t="s">
        <v>12</v>
      </c>
      <c r="F63" s="12">
        <v>40</v>
      </c>
      <c r="G63" s="12" t="s">
        <v>12</v>
      </c>
      <c r="H63" s="14">
        <v>2734</v>
      </c>
      <c r="I63" s="15">
        <f t="shared" si="2"/>
        <v>109360</v>
      </c>
    </row>
    <row r="64" spans="1:9" ht="102" customHeight="1" x14ac:dyDescent="0.3">
      <c r="A64" s="10">
        <v>48</v>
      </c>
      <c r="B64" s="11" t="s">
        <v>118</v>
      </c>
      <c r="C64" s="13" t="s">
        <v>0</v>
      </c>
      <c r="D64" s="11" t="s">
        <v>119</v>
      </c>
      <c r="E64" s="13" t="s">
        <v>1</v>
      </c>
      <c r="F64" s="12">
        <v>20</v>
      </c>
      <c r="G64" s="12" t="s">
        <v>2</v>
      </c>
      <c r="H64" s="14">
        <v>10489</v>
      </c>
      <c r="I64" s="15">
        <f t="shared" si="2"/>
        <v>209780</v>
      </c>
    </row>
    <row r="65" spans="1:9" ht="97.5" customHeight="1" x14ac:dyDescent="0.3">
      <c r="A65" s="10">
        <v>49</v>
      </c>
      <c r="B65" s="11" t="s">
        <v>120</v>
      </c>
      <c r="C65" s="13" t="s">
        <v>0</v>
      </c>
      <c r="D65" s="11" t="s">
        <v>121</v>
      </c>
      <c r="E65" s="13" t="s">
        <v>1</v>
      </c>
      <c r="F65" s="12">
        <v>30</v>
      </c>
      <c r="G65" s="12" t="s">
        <v>2</v>
      </c>
      <c r="H65" s="14">
        <v>8088</v>
      </c>
      <c r="I65" s="15">
        <f t="shared" si="2"/>
        <v>242640</v>
      </c>
    </row>
    <row r="66" spans="1:9" ht="49.5" x14ac:dyDescent="0.3">
      <c r="A66" s="10">
        <v>50</v>
      </c>
      <c r="B66" s="11" t="s">
        <v>122</v>
      </c>
      <c r="C66" s="13" t="s">
        <v>0</v>
      </c>
      <c r="D66" s="11" t="s">
        <v>190</v>
      </c>
      <c r="E66" s="13" t="s">
        <v>191</v>
      </c>
      <c r="F66" s="12">
        <v>5</v>
      </c>
      <c r="G66" s="12" t="s">
        <v>123</v>
      </c>
      <c r="H66" s="14">
        <v>147500</v>
      </c>
      <c r="I66" s="15">
        <f t="shared" si="2"/>
        <v>737500</v>
      </c>
    </row>
    <row r="67" spans="1:9" x14ac:dyDescent="0.3">
      <c r="A67" s="10">
        <v>51</v>
      </c>
      <c r="B67" s="11" t="s">
        <v>124</v>
      </c>
      <c r="C67" s="13" t="s">
        <v>0</v>
      </c>
      <c r="D67" s="11" t="s">
        <v>125</v>
      </c>
      <c r="E67" s="13" t="s">
        <v>12</v>
      </c>
      <c r="F67" s="12">
        <v>10</v>
      </c>
      <c r="G67" s="12" t="s">
        <v>12</v>
      </c>
      <c r="H67" s="14"/>
      <c r="I67" s="15">
        <f t="shared" si="2"/>
        <v>0</v>
      </c>
    </row>
    <row r="68" spans="1:9" ht="66" x14ac:dyDescent="0.3">
      <c r="A68" s="10">
        <v>52</v>
      </c>
      <c r="B68" s="11" t="s">
        <v>132</v>
      </c>
      <c r="C68" s="13" t="s">
        <v>0</v>
      </c>
      <c r="D68" s="11" t="s">
        <v>133</v>
      </c>
      <c r="E68" s="13" t="s">
        <v>12</v>
      </c>
      <c r="F68" s="12">
        <v>20</v>
      </c>
      <c r="G68" s="12" t="s">
        <v>12</v>
      </c>
      <c r="H68" s="14">
        <v>2562</v>
      </c>
      <c r="I68" s="15">
        <f t="shared" si="2"/>
        <v>51240</v>
      </c>
    </row>
    <row r="69" spans="1:9" ht="49.5" x14ac:dyDescent="0.3">
      <c r="A69" s="10">
        <v>53</v>
      </c>
      <c r="B69" s="11" t="s">
        <v>136</v>
      </c>
      <c r="C69" s="13" t="s">
        <v>0</v>
      </c>
      <c r="D69" s="11" t="s">
        <v>137</v>
      </c>
      <c r="E69" s="13" t="s">
        <v>138</v>
      </c>
      <c r="F69" s="12">
        <v>150</v>
      </c>
      <c r="G69" s="12" t="s">
        <v>138</v>
      </c>
      <c r="H69" s="14">
        <v>1127</v>
      </c>
      <c r="I69" s="15">
        <f t="shared" si="2"/>
        <v>169050</v>
      </c>
    </row>
    <row r="70" spans="1:9" ht="49.5" x14ac:dyDescent="0.3">
      <c r="A70" s="10">
        <v>54</v>
      </c>
      <c r="B70" s="11" t="s">
        <v>139</v>
      </c>
      <c r="C70" s="13" t="s">
        <v>0</v>
      </c>
      <c r="D70" s="11" t="s">
        <v>140</v>
      </c>
      <c r="E70" s="13" t="s">
        <v>138</v>
      </c>
      <c r="F70" s="12">
        <v>250</v>
      </c>
      <c r="G70" s="12" t="s">
        <v>138</v>
      </c>
      <c r="H70" s="14">
        <v>8146</v>
      </c>
      <c r="I70" s="15">
        <f t="shared" si="2"/>
        <v>2036500</v>
      </c>
    </row>
    <row r="71" spans="1:9" x14ac:dyDescent="0.3">
      <c r="A71" s="10">
        <v>55</v>
      </c>
      <c r="B71" s="11" t="s">
        <v>134</v>
      </c>
      <c r="C71" s="13" t="s">
        <v>0</v>
      </c>
      <c r="D71" s="11" t="s">
        <v>135</v>
      </c>
      <c r="E71" s="13" t="s">
        <v>12</v>
      </c>
      <c r="F71" s="12">
        <v>8</v>
      </c>
      <c r="G71" s="12" t="s">
        <v>12</v>
      </c>
      <c r="H71" s="14">
        <v>7362</v>
      </c>
      <c r="I71" s="15">
        <f t="shared" si="2"/>
        <v>58896</v>
      </c>
    </row>
    <row r="72" spans="1:9" ht="33" x14ac:dyDescent="0.3">
      <c r="A72" s="10">
        <v>56</v>
      </c>
      <c r="B72" s="11" t="s">
        <v>141</v>
      </c>
      <c r="C72" s="13" t="s">
        <v>0</v>
      </c>
      <c r="D72" s="11" t="s">
        <v>142</v>
      </c>
      <c r="E72" s="13" t="s">
        <v>11</v>
      </c>
      <c r="F72" s="12">
        <v>12</v>
      </c>
      <c r="G72" s="12" t="s">
        <v>12</v>
      </c>
      <c r="H72" s="14">
        <v>3195</v>
      </c>
      <c r="I72" s="15">
        <f t="shared" si="2"/>
        <v>38340</v>
      </c>
    </row>
    <row r="73" spans="1:9" ht="49.5" x14ac:dyDescent="0.3">
      <c r="A73" s="10">
        <v>57</v>
      </c>
      <c r="B73" s="11" t="s">
        <v>145</v>
      </c>
      <c r="C73" s="13" t="s">
        <v>0</v>
      </c>
      <c r="D73" s="11" t="s">
        <v>146</v>
      </c>
      <c r="E73" s="13" t="s">
        <v>12</v>
      </c>
      <c r="F73" s="12">
        <v>2</v>
      </c>
      <c r="G73" s="12" t="s">
        <v>12</v>
      </c>
      <c r="H73" s="14">
        <v>3201</v>
      </c>
      <c r="I73" s="15">
        <f t="shared" si="2"/>
        <v>6402</v>
      </c>
    </row>
    <row r="74" spans="1:9" ht="99" x14ac:dyDescent="0.3">
      <c r="A74" s="10">
        <v>58</v>
      </c>
      <c r="B74" s="11" t="s">
        <v>147</v>
      </c>
      <c r="C74" s="13" t="s">
        <v>0</v>
      </c>
      <c r="D74" s="11" t="s">
        <v>148</v>
      </c>
      <c r="E74" s="13" t="s">
        <v>11</v>
      </c>
      <c r="F74" s="12">
        <v>1</v>
      </c>
      <c r="G74" s="12" t="s">
        <v>12</v>
      </c>
      <c r="H74" s="14">
        <v>4816</v>
      </c>
      <c r="I74" s="15">
        <f t="shared" si="2"/>
        <v>4816</v>
      </c>
    </row>
    <row r="75" spans="1:9" ht="99" x14ac:dyDescent="0.3">
      <c r="A75" s="10">
        <v>59</v>
      </c>
      <c r="B75" s="11" t="s">
        <v>149</v>
      </c>
      <c r="C75" s="13" t="s">
        <v>0</v>
      </c>
      <c r="D75" s="11" t="s">
        <v>150</v>
      </c>
      <c r="E75" s="13" t="s">
        <v>11</v>
      </c>
      <c r="F75" s="12">
        <v>1</v>
      </c>
      <c r="G75" s="12" t="s">
        <v>12</v>
      </c>
      <c r="H75" s="14">
        <v>4816</v>
      </c>
      <c r="I75" s="15">
        <f t="shared" si="2"/>
        <v>4816</v>
      </c>
    </row>
    <row r="76" spans="1:9" ht="49.5" x14ac:dyDescent="0.3">
      <c r="A76" s="10">
        <v>60</v>
      </c>
      <c r="B76" s="11" t="s">
        <v>152</v>
      </c>
      <c r="C76" s="13" t="s">
        <v>0</v>
      </c>
      <c r="D76" s="11" t="s">
        <v>153</v>
      </c>
      <c r="E76" s="13" t="s">
        <v>154</v>
      </c>
      <c r="F76" s="12">
        <v>30</v>
      </c>
      <c r="G76" s="12" t="s">
        <v>123</v>
      </c>
      <c r="H76" s="14">
        <v>1763</v>
      </c>
      <c r="I76" s="15">
        <f t="shared" si="2"/>
        <v>52890</v>
      </c>
    </row>
    <row r="77" spans="1:9" ht="49.5" x14ac:dyDescent="0.3">
      <c r="A77" s="10">
        <v>61</v>
      </c>
      <c r="B77" s="11" t="s">
        <v>155</v>
      </c>
      <c r="C77" s="13" t="s">
        <v>0</v>
      </c>
      <c r="D77" s="11" t="s">
        <v>156</v>
      </c>
      <c r="E77" s="13" t="s">
        <v>157</v>
      </c>
      <c r="F77" s="12">
        <v>100</v>
      </c>
      <c r="G77" s="12" t="s">
        <v>102</v>
      </c>
      <c r="H77" s="14">
        <v>5994</v>
      </c>
      <c r="I77" s="15">
        <f t="shared" si="2"/>
        <v>599400</v>
      </c>
    </row>
    <row r="78" spans="1:9" ht="33" x14ac:dyDescent="0.3">
      <c r="A78" s="10">
        <v>62</v>
      </c>
      <c r="B78" s="11" t="s">
        <v>158</v>
      </c>
      <c r="C78" s="13" t="s">
        <v>0</v>
      </c>
      <c r="D78" s="11" t="s">
        <v>159</v>
      </c>
      <c r="E78" s="13" t="s">
        <v>12</v>
      </c>
      <c r="F78" s="12">
        <v>2</v>
      </c>
      <c r="G78" s="12" t="s">
        <v>12</v>
      </c>
      <c r="H78" s="14">
        <v>21134</v>
      </c>
      <c r="I78" s="15">
        <f t="shared" si="2"/>
        <v>42268</v>
      </c>
    </row>
    <row r="79" spans="1:9" ht="33" x14ac:dyDescent="0.3">
      <c r="A79" s="10">
        <v>63</v>
      </c>
      <c r="B79" s="11" t="s">
        <v>160</v>
      </c>
      <c r="C79" s="13" t="s">
        <v>0</v>
      </c>
      <c r="D79" s="11" t="s">
        <v>161</v>
      </c>
      <c r="E79" s="13" t="s">
        <v>12</v>
      </c>
      <c r="F79" s="12">
        <v>250</v>
      </c>
      <c r="G79" s="12" t="s">
        <v>12</v>
      </c>
      <c r="H79" s="14">
        <v>4571</v>
      </c>
      <c r="I79" s="15">
        <f t="shared" si="2"/>
        <v>1142750</v>
      </c>
    </row>
    <row r="80" spans="1:9" ht="60.75" customHeight="1" x14ac:dyDescent="0.3">
      <c r="A80" s="10">
        <v>64</v>
      </c>
      <c r="B80" s="11" t="s">
        <v>162</v>
      </c>
      <c r="C80" s="13" t="s">
        <v>0</v>
      </c>
      <c r="D80" s="11" t="s">
        <v>163</v>
      </c>
      <c r="E80" s="13" t="s">
        <v>12</v>
      </c>
      <c r="F80" s="12">
        <v>10</v>
      </c>
      <c r="G80" s="12" t="s">
        <v>12</v>
      </c>
      <c r="H80" s="14">
        <v>5618</v>
      </c>
      <c r="I80" s="15">
        <f t="shared" si="2"/>
        <v>56180</v>
      </c>
    </row>
    <row r="81" spans="1:9" ht="73.5" customHeight="1" x14ac:dyDescent="0.3">
      <c r="A81" s="10">
        <v>65</v>
      </c>
      <c r="B81" s="11" t="s">
        <v>187</v>
      </c>
      <c r="C81" s="13" t="s">
        <v>0</v>
      </c>
      <c r="D81" s="11" t="s">
        <v>164</v>
      </c>
      <c r="E81" s="13" t="s">
        <v>113</v>
      </c>
      <c r="F81" s="12">
        <v>14</v>
      </c>
      <c r="G81" s="12" t="s">
        <v>113</v>
      </c>
      <c r="H81" s="14">
        <v>9332</v>
      </c>
      <c r="I81" s="15">
        <f t="shared" si="2"/>
        <v>130648</v>
      </c>
    </row>
    <row r="82" spans="1:9" ht="132" x14ac:dyDescent="0.3">
      <c r="A82" s="10">
        <v>66</v>
      </c>
      <c r="B82" s="11" t="s">
        <v>165</v>
      </c>
      <c r="C82" s="13" t="s">
        <v>0</v>
      </c>
      <c r="D82" s="11" t="s">
        <v>166</v>
      </c>
      <c r="E82" s="13" t="s">
        <v>113</v>
      </c>
      <c r="F82" s="12">
        <v>4</v>
      </c>
      <c r="G82" s="12" t="s">
        <v>113</v>
      </c>
      <c r="H82" s="14">
        <v>116752</v>
      </c>
      <c r="I82" s="15">
        <f t="shared" si="2"/>
        <v>467008</v>
      </c>
    </row>
    <row r="83" spans="1:9" ht="49.5" x14ac:dyDescent="0.3">
      <c r="A83" s="10">
        <v>67</v>
      </c>
      <c r="B83" s="11" t="s">
        <v>167</v>
      </c>
      <c r="C83" s="13" t="s">
        <v>0</v>
      </c>
      <c r="D83" s="11" t="s">
        <v>168</v>
      </c>
      <c r="E83" s="13" t="s">
        <v>12</v>
      </c>
      <c r="F83" s="12">
        <v>36</v>
      </c>
      <c r="G83" s="12" t="s">
        <v>12</v>
      </c>
      <c r="H83" s="14">
        <v>2383</v>
      </c>
      <c r="I83" s="15">
        <f t="shared" ref="I83:I89" si="3">H83*F83</f>
        <v>85788</v>
      </c>
    </row>
    <row r="84" spans="1:9" x14ac:dyDescent="0.3">
      <c r="A84" s="10">
        <v>68</v>
      </c>
      <c r="B84" s="23" t="s">
        <v>171</v>
      </c>
      <c r="C84" s="13" t="s">
        <v>0</v>
      </c>
      <c r="D84" s="11"/>
      <c r="E84" s="13" t="s">
        <v>12</v>
      </c>
      <c r="F84" s="12">
        <v>2</v>
      </c>
      <c r="G84" s="12" t="s">
        <v>12</v>
      </c>
      <c r="H84" s="14">
        <v>2451</v>
      </c>
      <c r="I84" s="15">
        <f t="shared" si="3"/>
        <v>4902</v>
      </c>
    </row>
    <row r="85" spans="1:9" ht="101.25" customHeight="1" x14ac:dyDescent="0.3">
      <c r="A85" s="10">
        <v>69</v>
      </c>
      <c r="B85" s="23" t="s">
        <v>172</v>
      </c>
      <c r="C85" s="13" t="s">
        <v>0</v>
      </c>
      <c r="D85" s="11" t="s">
        <v>1</v>
      </c>
      <c r="E85" s="13" t="s">
        <v>1</v>
      </c>
      <c r="F85" s="12">
        <v>10</v>
      </c>
      <c r="G85" s="12" t="s">
        <v>2</v>
      </c>
      <c r="H85" s="14">
        <v>4500</v>
      </c>
      <c r="I85" s="15">
        <f t="shared" si="3"/>
        <v>45000</v>
      </c>
    </row>
    <row r="86" spans="1:9" ht="93.75" customHeight="1" x14ac:dyDescent="0.3">
      <c r="A86" s="10">
        <v>70</v>
      </c>
      <c r="B86" s="23" t="s">
        <v>173</v>
      </c>
      <c r="C86" s="13" t="s">
        <v>0</v>
      </c>
      <c r="D86" s="11" t="s">
        <v>1</v>
      </c>
      <c r="E86" s="13" t="s">
        <v>1</v>
      </c>
      <c r="F86" s="12">
        <v>20</v>
      </c>
      <c r="G86" s="12" t="s">
        <v>2</v>
      </c>
      <c r="H86" s="14">
        <v>4806</v>
      </c>
      <c r="I86" s="15">
        <f>H86*F86</f>
        <v>96120</v>
      </c>
    </row>
    <row r="87" spans="1:9" ht="82.5" x14ac:dyDescent="0.3">
      <c r="A87" s="10">
        <v>71</v>
      </c>
      <c r="B87" s="11" t="s">
        <v>174</v>
      </c>
      <c r="C87" s="13" t="s">
        <v>0</v>
      </c>
      <c r="D87" s="24" t="s">
        <v>179</v>
      </c>
      <c r="E87" s="13" t="s">
        <v>90</v>
      </c>
      <c r="F87" s="12">
        <v>40</v>
      </c>
      <c r="G87" s="13" t="s">
        <v>90</v>
      </c>
      <c r="H87" s="14">
        <v>3304</v>
      </c>
      <c r="I87" s="15">
        <f t="shared" si="3"/>
        <v>132160</v>
      </c>
    </row>
    <row r="88" spans="1:9" x14ac:dyDescent="0.3">
      <c r="A88" s="10">
        <v>72</v>
      </c>
      <c r="B88" s="11" t="s">
        <v>175</v>
      </c>
      <c r="C88" s="13" t="s">
        <v>0</v>
      </c>
      <c r="D88" s="11" t="s">
        <v>178</v>
      </c>
      <c r="E88" s="13" t="s">
        <v>12</v>
      </c>
      <c r="F88" s="12">
        <v>2</v>
      </c>
      <c r="G88" s="13" t="s">
        <v>12</v>
      </c>
      <c r="H88" s="14"/>
      <c r="I88" s="15">
        <f t="shared" si="3"/>
        <v>0</v>
      </c>
    </row>
    <row r="89" spans="1:9" ht="57.75" customHeight="1" x14ac:dyDescent="0.3">
      <c r="A89" s="10">
        <v>73</v>
      </c>
      <c r="B89" s="11" t="s">
        <v>176</v>
      </c>
      <c r="C89" s="13" t="s">
        <v>0</v>
      </c>
      <c r="D89" s="11" t="s">
        <v>177</v>
      </c>
      <c r="E89" s="13" t="s">
        <v>138</v>
      </c>
      <c r="F89" s="12">
        <v>50</v>
      </c>
      <c r="G89" s="12" t="s">
        <v>12</v>
      </c>
      <c r="H89" s="14">
        <v>17935</v>
      </c>
      <c r="I89" s="15">
        <f t="shared" si="3"/>
        <v>896750</v>
      </c>
    </row>
    <row r="90" spans="1:9" ht="16.5" customHeight="1" x14ac:dyDescent="0.3">
      <c r="A90" s="115" t="s">
        <v>204</v>
      </c>
      <c r="B90" s="116"/>
      <c r="C90" s="116"/>
      <c r="D90" s="116"/>
      <c r="E90" s="116"/>
      <c r="F90" s="116"/>
      <c r="G90" s="116"/>
      <c r="H90" s="116"/>
      <c r="I90" s="22">
        <f>SUM(I19:I89)</f>
        <v>18504905</v>
      </c>
    </row>
    <row r="91" spans="1:9" x14ac:dyDescent="0.3">
      <c r="A91" s="115" t="s">
        <v>169</v>
      </c>
      <c r="B91" s="116"/>
      <c r="C91" s="116"/>
      <c r="D91" s="116"/>
      <c r="E91" s="116"/>
      <c r="F91" s="116"/>
      <c r="G91" s="116"/>
      <c r="H91" s="116"/>
      <c r="I91" s="22">
        <f>+I90*10%</f>
        <v>1850490.5</v>
      </c>
    </row>
    <row r="92" spans="1:9" x14ac:dyDescent="0.3">
      <c r="A92" s="115" t="s">
        <v>170</v>
      </c>
      <c r="B92" s="116"/>
      <c r="C92" s="116"/>
      <c r="D92" s="116"/>
      <c r="E92" s="116"/>
      <c r="F92" s="116"/>
      <c r="G92" s="116"/>
      <c r="H92" s="116"/>
      <c r="I92" s="22">
        <f>+I91*19%</f>
        <v>351593.19500000001</v>
      </c>
    </row>
    <row r="93" spans="1:9" x14ac:dyDescent="0.3">
      <c r="A93" s="115" t="s">
        <v>194</v>
      </c>
      <c r="B93" s="116"/>
      <c r="C93" s="116"/>
      <c r="D93" s="116"/>
      <c r="E93" s="116"/>
      <c r="F93" s="116"/>
      <c r="G93" s="116"/>
      <c r="H93" s="116"/>
      <c r="I93" s="22">
        <f>I90+I91+I92</f>
        <v>20706988.695</v>
      </c>
    </row>
    <row r="94" spans="1:9" ht="142.5" customHeight="1" x14ac:dyDescent="0.3">
      <c r="A94" s="7" t="s">
        <v>200</v>
      </c>
      <c r="B94" s="8" t="s">
        <v>201</v>
      </c>
      <c r="C94" s="8" t="s">
        <v>202</v>
      </c>
      <c r="D94" s="8" t="s">
        <v>203</v>
      </c>
      <c r="E94" s="8" t="s">
        <v>199</v>
      </c>
      <c r="F94" s="8" t="s">
        <v>198</v>
      </c>
      <c r="G94" s="8" t="s">
        <v>197</v>
      </c>
      <c r="H94" s="8" t="s">
        <v>207</v>
      </c>
      <c r="I94" s="9" t="s">
        <v>189</v>
      </c>
    </row>
    <row r="95" spans="1:9" x14ac:dyDescent="0.3">
      <c r="A95" s="25">
        <v>1</v>
      </c>
      <c r="B95" s="19" t="s">
        <v>128</v>
      </c>
      <c r="C95" s="19" t="s">
        <v>129</v>
      </c>
      <c r="D95" s="19" t="s">
        <v>130</v>
      </c>
      <c r="E95" s="19" t="s">
        <v>131</v>
      </c>
      <c r="F95" s="19">
        <v>2</v>
      </c>
      <c r="G95" s="18" t="s">
        <v>12</v>
      </c>
      <c r="H95" s="20">
        <v>1452127</v>
      </c>
      <c r="I95" s="15">
        <f>H95*F95*10</f>
        <v>29042540</v>
      </c>
    </row>
    <row r="96" spans="1:9" x14ac:dyDescent="0.3">
      <c r="A96" s="115" t="s">
        <v>204</v>
      </c>
      <c r="B96" s="116"/>
      <c r="C96" s="116"/>
      <c r="D96" s="116"/>
      <c r="E96" s="116"/>
      <c r="F96" s="116"/>
      <c r="G96" s="116"/>
      <c r="H96" s="116"/>
      <c r="I96" s="22">
        <f>SUM(I95:I95)</f>
        <v>29042540</v>
      </c>
    </row>
    <row r="97" spans="1:9" x14ac:dyDescent="0.3">
      <c r="A97" s="115" t="s">
        <v>169</v>
      </c>
      <c r="B97" s="116"/>
      <c r="C97" s="116"/>
      <c r="D97" s="116"/>
      <c r="E97" s="116"/>
      <c r="F97" s="116"/>
      <c r="G97" s="116"/>
      <c r="H97" s="116"/>
      <c r="I97" s="22">
        <f>+I96*10%</f>
        <v>2904254</v>
      </c>
    </row>
    <row r="98" spans="1:9" x14ac:dyDescent="0.3">
      <c r="A98" s="115" t="s">
        <v>170</v>
      </c>
      <c r="B98" s="116"/>
      <c r="C98" s="116"/>
      <c r="D98" s="116"/>
      <c r="E98" s="116"/>
      <c r="F98" s="116"/>
      <c r="G98" s="116"/>
      <c r="H98" s="116"/>
      <c r="I98" s="22">
        <f>+I97*19%</f>
        <v>551808.26</v>
      </c>
    </row>
    <row r="99" spans="1:9" x14ac:dyDescent="0.3">
      <c r="A99" s="115" t="s">
        <v>194</v>
      </c>
      <c r="B99" s="116"/>
      <c r="C99" s="116"/>
      <c r="D99" s="116"/>
      <c r="E99" s="116"/>
      <c r="F99" s="116"/>
      <c r="G99" s="116"/>
      <c r="H99" s="116"/>
      <c r="I99" s="22">
        <f>+I96+I97+I98</f>
        <v>32498602.260000002</v>
      </c>
    </row>
    <row r="100" spans="1:9" x14ac:dyDescent="0.3">
      <c r="A100" s="26"/>
      <c r="B100" s="27"/>
      <c r="C100" s="27"/>
      <c r="D100" s="11"/>
      <c r="E100" s="27"/>
      <c r="F100" s="28"/>
      <c r="G100" s="28"/>
      <c r="H100" s="28"/>
      <c r="I100" s="29"/>
    </row>
    <row r="101" spans="1:9" x14ac:dyDescent="0.3">
      <c r="A101" s="128" t="s">
        <v>195</v>
      </c>
      <c r="B101" s="129"/>
      <c r="C101" s="129"/>
      <c r="D101" s="129"/>
      <c r="E101" s="129"/>
      <c r="F101" s="129"/>
      <c r="G101" s="129"/>
      <c r="H101" s="129"/>
      <c r="I101" s="30">
        <f>+I99+I93+I17</f>
        <v>58213518.795000002</v>
      </c>
    </row>
    <row r="102" spans="1:9" x14ac:dyDescent="0.3">
      <c r="A102" s="123" t="s">
        <v>205</v>
      </c>
      <c r="B102" s="124"/>
      <c r="C102" s="124"/>
      <c r="D102" s="124"/>
      <c r="E102" s="124"/>
      <c r="F102" s="124"/>
      <c r="G102" s="124"/>
      <c r="H102" s="124"/>
      <c r="I102" s="30">
        <f>60000000-I101</f>
        <v>1786481.2049999982</v>
      </c>
    </row>
    <row r="103" spans="1:9" ht="17.25" thickBot="1" x14ac:dyDescent="0.35">
      <c r="A103" s="125" t="s">
        <v>206</v>
      </c>
      <c r="B103" s="126"/>
      <c r="C103" s="126"/>
      <c r="D103" s="126"/>
      <c r="E103" s="126"/>
      <c r="F103" s="126"/>
      <c r="G103" s="126"/>
      <c r="H103" s="126"/>
      <c r="I103" s="31">
        <f>+I101+I102</f>
        <v>60000000</v>
      </c>
    </row>
    <row r="105" spans="1:9" ht="33.75" customHeight="1" x14ac:dyDescent="0.3">
      <c r="A105" s="127" t="s">
        <v>208</v>
      </c>
      <c r="B105" s="127"/>
      <c r="C105" s="127"/>
      <c r="D105" s="127"/>
      <c r="E105" s="127"/>
      <c r="F105" s="127"/>
      <c r="G105" s="127"/>
      <c r="H105" s="127"/>
      <c r="I105" s="127"/>
    </row>
  </sheetData>
  <mergeCells count="19">
    <mergeCell ref="A1:I1"/>
    <mergeCell ref="A2:I2"/>
    <mergeCell ref="A3:I3"/>
    <mergeCell ref="A90:H90"/>
    <mergeCell ref="A91:H91"/>
    <mergeCell ref="A92:H92"/>
    <mergeCell ref="A93:H93"/>
    <mergeCell ref="A14:H14"/>
    <mergeCell ref="A15:H15"/>
    <mergeCell ref="A16:H16"/>
    <mergeCell ref="A17:H17"/>
    <mergeCell ref="A102:H102"/>
    <mergeCell ref="A103:H103"/>
    <mergeCell ref="A105:I105"/>
    <mergeCell ref="A96:H96"/>
    <mergeCell ref="A97:H97"/>
    <mergeCell ref="A98:H98"/>
    <mergeCell ref="A99:H99"/>
    <mergeCell ref="A101:H101"/>
  </mergeCells>
  <printOptions horizontalCentered="1"/>
  <pageMargins left="0.31496062992125984" right="0.31496062992125984" top="0.55118110236220474" bottom="0.55118110236220474" header="0.31496062992125984" footer="0.31496062992125984"/>
  <pageSetup scale="51" orientation="portrait" r:id="rId1"/>
  <headerFooter>
    <oddFooter>&amp;C&amp;P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L70"/>
  <sheetViews>
    <sheetView showGridLines="0" zoomScale="85" zoomScaleNormal="85" workbookViewId="0">
      <selection activeCell="B1" sqref="B1:K3"/>
    </sheetView>
  </sheetViews>
  <sheetFormatPr baseColWidth="10" defaultColWidth="0" defaultRowHeight="12.75" customHeight="1" zeroHeight="1" x14ac:dyDescent="0.2"/>
  <cols>
    <col min="1" max="1" width="32.140625" style="36" customWidth="1"/>
    <col min="2" max="2" width="25.85546875" style="36" customWidth="1"/>
    <col min="3" max="3" width="11.42578125" style="109" customWidth="1"/>
    <col min="4" max="4" width="16.5703125" style="109" customWidth="1"/>
    <col min="5" max="5" width="13.85546875" style="89" customWidth="1"/>
    <col min="6" max="11" width="11.42578125" style="89" customWidth="1"/>
    <col min="12" max="12" width="18.42578125" style="89" customWidth="1"/>
    <col min="13" max="13" width="11.42578125" style="89" customWidth="1"/>
    <col min="14" max="16384" width="0" style="89" hidden="1"/>
  </cols>
  <sheetData>
    <row r="1" spans="1:12" ht="20.25" customHeight="1" x14ac:dyDescent="0.2">
      <c r="A1" s="34"/>
      <c r="B1" s="165" t="s">
        <v>278</v>
      </c>
      <c r="C1" s="166"/>
      <c r="D1" s="166"/>
      <c r="E1" s="166"/>
      <c r="F1" s="166"/>
      <c r="G1" s="166"/>
      <c r="H1" s="166"/>
      <c r="I1" s="166"/>
      <c r="J1" s="166"/>
      <c r="K1" s="167"/>
      <c r="L1" s="35" t="s">
        <v>279</v>
      </c>
    </row>
    <row r="2" spans="1:12" ht="20.25" customHeight="1" x14ac:dyDescent="0.2">
      <c r="A2" s="37"/>
      <c r="B2" s="168"/>
      <c r="C2" s="169"/>
      <c r="D2" s="169"/>
      <c r="E2" s="169"/>
      <c r="F2" s="169"/>
      <c r="G2" s="169"/>
      <c r="H2" s="169"/>
      <c r="I2" s="169"/>
      <c r="J2" s="169"/>
      <c r="K2" s="170"/>
      <c r="L2" s="35" t="s">
        <v>227</v>
      </c>
    </row>
    <row r="3" spans="1:12" ht="20.25" customHeight="1" x14ac:dyDescent="0.2">
      <c r="A3" s="38"/>
      <c r="B3" s="171"/>
      <c r="C3" s="172"/>
      <c r="D3" s="172"/>
      <c r="E3" s="172"/>
      <c r="F3" s="172"/>
      <c r="G3" s="172"/>
      <c r="H3" s="172"/>
      <c r="I3" s="172"/>
      <c r="J3" s="172"/>
      <c r="K3" s="173"/>
      <c r="L3" s="39" t="s">
        <v>228</v>
      </c>
    </row>
    <row r="4" spans="1:12" s="36" customFormat="1" ht="63.75" customHeight="1" thickBot="1" x14ac:dyDescent="0.3">
      <c r="A4" s="174" t="s">
        <v>229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6"/>
    </row>
    <row r="5" spans="1:12" ht="21" thickBot="1" x14ac:dyDescent="0.35">
      <c r="A5" s="90"/>
      <c r="B5" s="91"/>
      <c r="C5" s="92"/>
      <c r="D5" s="92"/>
      <c r="E5" s="93"/>
      <c r="F5" s="93"/>
      <c r="G5" s="93"/>
      <c r="H5" s="93"/>
      <c r="I5" s="93"/>
      <c r="J5" s="93"/>
      <c r="K5" s="93"/>
      <c r="L5" s="94"/>
    </row>
    <row r="6" spans="1:12" ht="29.25" customHeight="1" thickBot="1" x14ac:dyDescent="0.25">
      <c r="A6" s="150" t="s">
        <v>280</v>
      </c>
      <c r="B6" s="151"/>
      <c r="C6" s="42" t="s">
        <v>192</v>
      </c>
      <c r="D6" s="95"/>
      <c r="E6" s="42" t="s">
        <v>231</v>
      </c>
      <c r="F6" s="44"/>
      <c r="G6" s="45"/>
      <c r="H6" s="45"/>
      <c r="I6" s="45"/>
      <c r="J6" s="45"/>
      <c r="K6" s="45"/>
      <c r="L6" s="96"/>
    </row>
    <row r="7" spans="1:12" ht="25.5" customHeight="1" thickBot="1" x14ac:dyDescent="0.25">
      <c r="A7" s="150" t="s">
        <v>232</v>
      </c>
      <c r="B7" s="151"/>
      <c r="C7" s="177"/>
      <c r="D7" s="178"/>
      <c r="E7" s="178"/>
      <c r="F7" s="179"/>
      <c r="G7" s="45"/>
      <c r="H7" s="45"/>
      <c r="I7" s="45"/>
      <c r="J7" s="45"/>
      <c r="K7" s="45"/>
      <c r="L7" s="96"/>
    </row>
    <row r="8" spans="1:12" ht="44.25" customHeight="1" thickBot="1" x14ac:dyDescent="0.25">
      <c r="A8" s="150" t="s">
        <v>233</v>
      </c>
      <c r="B8" s="151"/>
      <c r="C8" s="158"/>
      <c r="D8" s="180"/>
      <c r="E8" s="180"/>
      <c r="F8" s="180"/>
      <c r="G8" s="180"/>
      <c r="H8" s="180"/>
      <c r="I8" s="180"/>
      <c r="J8" s="180"/>
      <c r="K8" s="180"/>
      <c r="L8" s="159"/>
    </row>
    <row r="9" spans="1:12" s="97" customFormat="1" ht="27.75" customHeight="1" thickBot="1" x14ac:dyDescent="0.3">
      <c r="A9" s="160"/>
      <c r="B9" s="161"/>
      <c r="C9" s="162" t="s">
        <v>281</v>
      </c>
      <c r="D9" s="163"/>
      <c r="E9" s="162" t="s">
        <v>235</v>
      </c>
      <c r="F9" s="163"/>
      <c r="G9" s="162" t="s">
        <v>236</v>
      </c>
      <c r="H9" s="163"/>
      <c r="I9" s="162" t="s">
        <v>237</v>
      </c>
      <c r="J9" s="163"/>
      <c r="K9" s="164" t="s">
        <v>238</v>
      </c>
      <c r="L9" s="163"/>
    </row>
    <row r="10" spans="1:12" s="97" customFormat="1" ht="23.25" customHeight="1" thickBot="1" x14ac:dyDescent="0.3">
      <c r="A10" s="150" t="s">
        <v>239</v>
      </c>
      <c r="B10" s="151"/>
      <c r="C10" s="156"/>
      <c r="D10" s="157"/>
      <c r="E10" s="158"/>
      <c r="F10" s="159"/>
      <c r="G10" s="158"/>
      <c r="H10" s="159"/>
      <c r="I10" s="158"/>
      <c r="J10" s="159"/>
      <c r="K10" s="158"/>
      <c r="L10" s="159"/>
    </row>
    <row r="11" spans="1:12" ht="32.25" customHeight="1" thickBot="1" x14ac:dyDescent="0.25">
      <c r="A11" s="150" t="s">
        <v>282</v>
      </c>
      <c r="B11" s="151"/>
      <c r="C11" s="152"/>
      <c r="D11" s="153"/>
      <c r="E11" s="154"/>
      <c r="F11" s="155"/>
      <c r="G11" s="154"/>
      <c r="H11" s="155"/>
      <c r="I11" s="154"/>
      <c r="J11" s="155"/>
      <c r="K11" s="154"/>
      <c r="L11" s="155"/>
    </row>
    <row r="12" spans="1:12" x14ac:dyDescent="0.2">
      <c r="A12" s="148" t="s">
        <v>241</v>
      </c>
      <c r="B12" s="149"/>
      <c r="C12" s="98" t="s">
        <v>192</v>
      </c>
      <c r="D12" s="99" t="s">
        <v>231</v>
      </c>
      <c r="E12" s="98" t="s">
        <v>192</v>
      </c>
      <c r="F12" s="98" t="s">
        <v>231</v>
      </c>
      <c r="G12" s="98" t="s">
        <v>192</v>
      </c>
      <c r="H12" s="98" t="s">
        <v>231</v>
      </c>
      <c r="I12" s="98" t="s">
        <v>192</v>
      </c>
      <c r="J12" s="98" t="s">
        <v>231</v>
      </c>
      <c r="K12" s="98" t="s">
        <v>192</v>
      </c>
      <c r="L12" s="98" t="s">
        <v>231</v>
      </c>
    </row>
    <row r="13" spans="1:12" ht="29.25" customHeight="1" x14ac:dyDescent="0.2">
      <c r="A13" s="134" t="s">
        <v>283</v>
      </c>
      <c r="B13" s="135"/>
      <c r="C13" s="100"/>
      <c r="D13" s="100"/>
      <c r="E13" s="101"/>
      <c r="F13" s="101"/>
      <c r="G13" s="101"/>
      <c r="H13" s="101"/>
      <c r="I13" s="101"/>
      <c r="J13" s="101"/>
      <c r="K13" s="101"/>
      <c r="L13" s="101"/>
    </row>
    <row r="14" spans="1:12" ht="29.25" customHeight="1" x14ac:dyDescent="0.2">
      <c r="A14" s="134" t="s">
        <v>284</v>
      </c>
      <c r="B14" s="135"/>
      <c r="C14" s="100"/>
      <c r="D14" s="100"/>
      <c r="E14" s="101"/>
      <c r="F14" s="101"/>
      <c r="G14" s="101"/>
      <c r="H14" s="101"/>
      <c r="I14" s="101"/>
      <c r="J14" s="101"/>
      <c r="K14" s="101"/>
      <c r="L14" s="101"/>
    </row>
    <row r="15" spans="1:12" ht="29.25" customHeight="1" x14ac:dyDescent="0.2">
      <c r="A15" s="134" t="s">
        <v>285</v>
      </c>
      <c r="B15" s="135"/>
      <c r="C15" s="100"/>
      <c r="D15" s="100"/>
      <c r="E15" s="101"/>
      <c r="F15" s="101"/>
      <c r="G15" s="101"/>
      <c r="H15" s="101"/>
      <c r="I15" s="101"/>
      <c r="J15" s="101"/>
      <c r="K15" s="101"/>
      <c r="L15" s="101"/>
    </row>
    <row r="16" spans="1:12" ht="29.25" customHeight="1" x14ac:dyDescent="0.2">
      <c r="A16" s="134" t="s">
        <v>286</v>
      </c>
      <c r="B16" s="135"/>
      <c r="C16" s="100"/>
      <c r="D16" s="100"/>
      <c r="E16" s="101"/>
      <c r="F16" s="101"/>
      <c r="G16" s="101"/>
      <c r="H16" s="101"/>
      <c r="I16" s="101"/>
      <c r="J16" s="101"/>
      <c r="K16" s="101"/>
      <c r="L16" s="101"/>
    </row>
    <row r="17" spans="1:12" ht="29.25" customHeight="1" x14ac:dyDescent="0.2">
      <c r="A17" s="134" t="s">
        <v>287</v>
      </c>
      <c r="B17" s="135"/>
      <c r="C17" s="100"/>
      <c r="D17" s="100"/>
      <c r="E17" s="101"/>
      <c r="F17" s="101"/>
      <c r="G17" s="101"/>
      <c r="H17" s="101"/>
      <c r="I17" s="101"/>
      <c r="J17" s="101"/>
      <c r="K17" s="101"/>
      <c r="L17" s="101"/>
    </row>
    <row r="18" spans="1:12" ht="29.25" customHeight="1" x14ac:dyDescent="0.2">
      <c r="A18" s="134" t="s">
        <v>288</v>
      </c>
      <c r="B18" s="135"/>
      <c r="C18" s="100"/>
      <c r="D18" s="100"/>
      <c r="E18" s="101"/>
      <c r="F18" s="101"/>
      <c r="G18" s="101"/>
      <c r="H18" s="101"/>
      <c r="I18" s="101"/>
      <c r="J18" s="101"/>
      <c r="K18" s="101"/>
      <c r="L18" s="101"/>
    </row>
    <row r="19" spans="1:12" ht="42.75" customHeight="1" x14ac:dyDescent="0.2">
      <c r="A19" s="134" t="s">
        <v>245</v>
      </c>
      <c r="B19" s="135"/>
      <c r="C19" s="100"/>
      <c r="D19" s="100"/>
      <c r="E19" s="101"/>
      <c r="F19" s="101"/>
      <c r="G19" s="101"/>
      <c r="H19" s="101"/>
      <c r="I19" s="101"/>
      <c r="J19" s="101"/>
      <c r="K19" s="101"/>
      <c r="L19" s="101"/>
    </row>
    <row r="20" spans="1:12" ht="29.25" customHeight="1" x14ac:dyDescent="0.2">
      <c r="A20" s="134" t="s">
        <v>289</v>
      </c>
      <c r="B20" s="135"/>
      <c r="C20" s="100"/>
      <c r="D20" s="100"/>
      <c r="E20" s="101"/>
      <c r="F20" s="101"/>
      <c r="G20" s="101"/>
      <c r="H20" s="101"/>
      <c r="I20" s="101"/>
      <c r="J20" s="101"/>
      <c r="K20" s="101"/>
      <c r="L20" s="101"/>
    </row>
    <row r="21" spans="1:12" ht="29.25" customHeight="1" x14ac:dyDescent="0.2">
      <c r="A21" s="134" t="s">
        <v>290</v>
      </c>
      <c r="B21" s="135"/>
      <c r="C21" s="100"/>
      <c r="D21" s="100"/>
      <c r="E21" s="101"/>
      <c r="F21" s="101"/>
      <c r="G21" s="101"/>
      <c r="H21" s="101"/>
      <c r="I21" s="101"/>
      <c r="J21" s="101"/>
      <c r="K21" s="101"/>
      <c r="L21" s="101"/>
    </row>
    <row r="22" spans="1:12" ht="53.25" customHeight="1" x14ac:dyDescent="0.2">
      <c r="A22" s="134" t="s">
        <v>291</v>
      </c>
      <c r="B22" s="135"/>
      <c r="C22" s="100"/>
      <c r="D22" s="100"/>
      <c r="E22" s="101"/>
      <c r="F22" s="101"/>
      <c r="G22" s="101"/>
      <c r="H22" s="101"/>
      <c r="I22" s="101"/>
      <c r="J22" s="101"/>
      <c r="K22" s="101"/>
      <c r="L22" s="101"/>
    </row>
    <row r="23" spans="1:12" ht="42" customHeight="1" x14ac:dyDescent="0.2">
      <c r="A23" s="134" t="s">
        <v>292</v>
      </c>
      <c r="B23" s="135"/>
      <c r="C23" s="100"/>
      <c r="D23" s="100"/>
      <c r="E23" s="101"/>
      <c r="F23" s="101"/>
      <c r="G23" s="101"/>
      <c r="H23" s="101"/>
      <c r="I23" s="101"/>
      <c r="J23" s="101"/>
      <c r="K23" s="101"/>
      <c r="L23" s="101"/>
    </row>
    <row r="24" spans="1:12" x14ac:dyDescent="0.2">
      <c r="A24" s="147" t="s">
        <v>293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</row>
    <row r="25" spans="1:12" ht="23.25" customHeight="1" x14ac:dyDescent="0.2">
      <c r="A25" s="134" t="s">
        <v>294</v>
      </c>
      <c r="B25" s="135"/>
      <c r="C25" s="100"/>
      <c r="D25" s="100"/>
      <c r="E25" s="101"/>
      <c r="F25" s="101"/>
      <c r="G25" s="101"/>
      <c r="H25" s="101"/>
      <c r="I25" s="101"/>
      <c r="J25" s="101"/>
      <c r="K25" s="101"/>
      <c r="L25" s="101"/>
    </row>
    <row r="26" spans="1:12" ht="21" customHeight="1" x14ac:dyDescent="0.2">
      <c r="A26" s="134" t="s">
        <v>295</v>
      </c>
      <c r="B26" s="135"/>
      <c r="C26" s="100"/>
      <c r="D26" s="100"/>
      <c r="E26" s="101"/>
      <c r="F26" s="101"/>
      <c r="G26" s="101"/>
      <c r="H26" s="101"/>
      <c r="I26" s="101"/>
      <c r="J26" s="101"/>
      <c r="K26" s="101"/>
      <c r="L26" s="101"/>
    </row>
    <row r="27" spans="1:12" ht="22.5" customHeight="1" x14ac:dyDescent="0.2">
      <c r="A27" s="134" t="s">
        <v>296</v>
      </c>
      <c r="B27" s="135"/>
      <c r="C27" s="100"/>
      <c r="D27" s="100"/>
      <c r="E27" s="101"/>
      <c r="F27" s="101"/>
      <c r="G27" s="101"/>
      <c r="H27" s="101"/>
      <c r="I27" s="101"/>
      <c r="J27" s="101"/>
      <c r="K27" s="101"/>
      <c r="L27" s="101"/>
    </row>
    <row r="28" spans="1:12" ht="22.5" customHeight="1" x14ac:dyDescent="0.2">
      <c r="A28" s="134" t="s">
        <v>286</v>
      </c>
      <c r="B28" s="135"/>
      <c r="C28" s="100"/>
      <c r="D28" s="100"/>
      <c r="E28" s="101"/>
      <c r="F28" s="101"/>
      <c r="G28" s="101"/>
      <c r="H28" s="101"/>
      <c r="I28" s="101"/>
      <c r="J28" s="101"/>
      <c r="K28" s="101"/>
      <c r="L28" s="101"/>
    </row>
    <row r="29" spans="1:12" ht="26.25" customHeight="1" x14ac:dyDescent="0.2">
      <c r="A29" s="134" t="s">
        <v>297</v>
      </c>
      <c r="B29" s="135"/>
      <c r="C29" s="100"/>
      <c r="D29" s="100"/>
      <c r="E29" s="101"/>
      <c r="F29" s="101"/>
      <c r="G29" s="101"/>
      <c r="H29" s="101"/>
      <c r="I29" s="101"/>
      <c r="J29" s="101"/>
      <c r="K29" s="101"/>
      <c r="L29" s="101"/>
    </row>
    <row r="30" spans="1:12" ht="21.75" customHeight="1" x14ac:dyDescent="0.2">
      <c r="A30" s="134" t="s">
        <v>298</v>
      </c>
      <c r="B30" s="135"/>
      <c r="C30" s="100"/>
      <c r="D30" s="100"/>
      <c r="E30" s="101"/>
      <c r="F30" s="101"/>
      <c r="G30" s="101"/>
      <c r="H30" s="101"/>
      <c r="I30" s="101"/>
      <c r="J30" s="101"/>
      <c r="K30" s="101"/>
      <c r="L30" s="101"/>
    </row>
    <row r="31" spans="1:12" x14ac:dyDescent="0.2">
      <c r="C31" s="89"/>
      <c r="D31" s="89"/>
    </row>
    <row r="32" spans="1:12" ht="46.5" customHeight="1" x14ac:dyDescent="0.2">
      <c r="A32" s="136" t="s">
        <v>299</v>
      </c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</row>
    <row r="33" spans="1:12" ht="36" customHeight="1" x14ac:dyDescent="0.2">
      <c r="A33" s="137" t="s">
        <v>300</v>
      </c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</row>
    <row r="34" spans="1:12" ht="36" customHeight="1" x14ac:dyDescent="0.2">
      <c r="A34" s="137" t="s">
        <v>301</v>
      </c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</row>
    <row r="35" spans="1:12" ht="36.75" customHeight="1" x14ac:dyDescent="0.2">
      <c r="A35" s="137" t="s">
        <v>269</v>
      </c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</row>
    <row r="36" spans="1:12" ht="13.5" thickBot="1" x14ac:dyDescent="0.25">
      <c r="A36" s="102"/>
      <c r="B36" s="102"/>
      <c r="C36" s="103"/>
      <c r="D36" s="103"/>
      <c r="E36" s="104"/>
      <c r="F36" s="104"/>
      <c r="G36" s="104"/>
      <c r="H36" s="104"/>
      <c r="I36" s="104"/>
      <c r="J36" s="104"/>
      <c r="K36" s="104"/>
      <c r="L36" s="104"/>
    </row>
    <row r="37" spans="1:12" x14ac:dyDescent="0.2">
      <c r="A37" s="138" t="s">
        <v>302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40"/>
    </row>
    <row r="38" spans="1:12" x14ac:dyDescent="0.2">
      <c r="A38" s="141"/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3"/>
    </row>
    <row r="39" spans="1:12" x14ac:dyDescent="0.2">
      <c r="A39" s="141"/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43"/>
    </row>
    <row r="40" spans="1:12" x14ac:dyDescent="0.2">
      <c r="A40" s="141"/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143"/>
    </row>
    <row r="41" spans="1:12" x14ac:dyDescent="0.2">
      <c r="A41" s="141"/>
      <c r="B41" s="142"/>
      <c r="C41" s="142"/>
      <c r="D41" s="142"/>
      <c r="E41" s="142"/>
      <c r="F41" s="142"/>
      <c r="G41" s="142"/>
      <c r="H41" s="142"/>
      <c r="I41" s="142"/>
      <c r="J41" s="142"/>
      <c r="K41" s="142"/>
      <c r="L41" s="143"/>
    </row>
    <row r="42" spans="1:12" x14ac:dyDescent="0.2">
      <c r="A42" s="141"/>
      <c r="B42" s="142"/>
      <c r="C42" s="142"/>
      <c r="D42" s="142"/>
      <c r="E42" s="142"/>
      <c r="F42" s="142"/>
      <c r="G42" s="142"/>
      <c r="H42" s="142"/>
      <c r="I42" s="142"/>
      <c r="J42" s="142"/>
      <c r="K42" s="142"/>
      <c r="L42" s="143"/>
    </row>
    <row r="43" spans="1:12" ht="60.75" customHeight="1" thickBot="1" x14ac:dyDescent="0.25">
      <c r="A43" s="144"/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6"/>
    </row>
    <row r="44" spans="1:12" x14ac:dyDescent="0.2">
      <c r="A44" s="85"/>
      <c r="B44" s="85"/>
      <c r="C44" s="105"/>
      <c r="D44" s="105"/>
      <c r="E44" s="106"/>
      <c r="F44" s="106"/>
      <c r="G44" s="106"/>
      <c r="H44" s="106"/>
      <c r="I44" s="106"/>
      <c r="J44" s="106"/>
      <c r="K44" s="106"/>
      <c r="L44" s="106"/>
    </row>
    <row r="45" spans="1:12" ht="41.25" customHeight="1" x14ac:dyDescent="0.2">
      <c r="A45" s="133" t="s">
        <v>303</v>
      </c>
      <c r="B45" s="133"/>
      <c r="C45" s="105"/>
      <c r="D45" s="105"/>
      <c r="E45" s="106"/>
      <c r="F45" s="133" t="s">
        <v>304</v>
      </c>
      <c r="G45" s="133"/>
      <c r="H45" s="133"/>
      <c r="I45" s="133"/>
      <c r="J45" s="133"/>
      <c r="K45" s="133"/>
      <c r="L45" s="133"/>
    </row>
    <row r="46" spans="1:12" x14ac:dyDescent="0.2">
      <c r="A46" s="86" t="s">
        <v>305</v>
      </c>
      <c r="B46" s="86"/>
      <c r="C46" s="107"/>
      <c r="D46" s="107"/>
      <c r="E46" s="88"/>
      <c r="F46" s="108" t="s">
        <v>274</v>
      </c>
      <c r="G46" s="88"/>
      <c r="H46" s="88"/>
      <c r="I46" s="88"/>
      <c r="J46" s="88"/>
      <c r="K46" s="88"/>
      <c r="L46" s="88"/>
    </row>
    <row r="47" spans="1:12" x14ac:dyDescent="0.2">
      <c r="A47" s="86" t="s">
        <v>275</v>
      </c>
      <c r="B47" s="86"/>
      <c r="C47" s="107"/>
      <c r="D47" s="107"/>
      <c r="E47" s="88"/>
      <c r="F47" s="108" t="s">
        <v>275</v>
      </c>
      <c r="G47" s="88"/>
      <c r="H47" s="88"/>
      <c r="I47" s="88"/>
      <c r="J47" s="88"/>
      <c r="K47" s="88"/>
      <c r="L47" s="88"/>
    </row>
    <row r="48" spans="1:12" x14ac:dyDescent="0.2">
      <c r="A48" s="86" t="s">
        <v>306</v>
      </c>
      <c r="B48" s="86"/>
      <c r="C48" s="107"/>
      <c r="D48" s="107"/>
      <c r="E48" s="88"/>
      <c r="F48" s="108" t="s">
        <v>276</v>
      </c>
      <c r="G48" s="88"/>
      <c r="H48" s="88"/>
      <c r="I48" s="88"/>
      <c r="J48" s="88"/>
      <c r="K48" s="88"/>
      <c r="L48" s="88"/>
    </row>
    <row r="49" spans="1:12" x14ac:dyDescent="0.2">
      <c r="A49" s="87"/>
      <c r="B49" s="87"/>
      <c r="C49" s="107"/>
      <c r="D49" s="107"/>
      <c r="E49" s="88"/>
      <c r="F49" s="86" t="s">
        <v>277</v>
      </c>
      <c r="G49" s="88"/>
      <c r="H49" s="88"/>
      <c r="I49" s="88"/>
      <c r="J49" s="88"/>
      <c r="K49" s="88"/>
      <c r="L49" s="88"/>
    </row>
    <row r="50" spans="1:12" x14ac:dyDescent="0.2">
      <c r="F50" s="110"/>
      <c r="G50" s="110"/>
      <c r="H50" s="110"/>
      <c r="I50" s="110"/>
      <c r="J50" s="110"/>
      <c r="K50" s="110"/>
      <c r="L50" s="110"/>
    </row>
    <row r="51" spans="1:12" x14ac:dyDescent="0.2"/>
    <row r="52" spans="1:12" ht="0.75" customHeight="1" x14ac:dyDescent="0.2"/>
    <row r="53" spans="1:12" ht="14.25" hidden="1" customHeight="1" x14ac:dyDescent="0.2"/>
    <row r="54" spans="1:12" ht="20.25" hidden="1" customHeight="1" x14ac:dyDescent="0.2"/>
    <row r="55" spans="1:12" hidden="1" x14ac:dyDescent="0.2"/>
    <row r="56" spans="1:12" hidden="1" x14ac:dyDescent="0.2"/>
    <row r="57" spans="1:12" hidden="1" x14ac:dyDescent="0.2"/>
    <row r="58" spans="1:12" hidden="1" x14ac:dyDescent="0.2"/>
    <row r="59" spans="1:12" hidden="1" x14ac:dyDescent="0.2"/>
    <row r="60" spans="1:12" hidden="1" x14ac:dyDescent="0.2"/>
    <row r="61" spans="1:12" hidden="1" x14ac:dyDescent="0.2"/>
    <row r="62" spans="1:12" hidden="1" x14ac:dyDescent="0.2"/>
    <row r="63" spans="1:12" hidden="1" x14ac:dyDescent="0.2"/>
    <row r="64" spans="1:12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</sheetData>
  <sheetProtection password="CCF7" sheet="1" objects="1" scenarios="1"/>
  <mergeCells count="51">
    <mergeCell ref="K9:L9"/>
    <mergeCell ref="B1:K3"/>
    <mergeCell ref="A4:L4"/>
    <mergeCell ref="A6:B6"/>
    <mergeCell ref="A7:B7"/>
    <mergeCell ref="C7:F7"/>
    <mergeCell ref="A8:B8"/>
    <mergeCell ref="C8:L8"/>
    <mergeCell ref="A9:B9"/>
    <mergeCell ref="C9:D9"/>
    <mergeCell ref="E9:F9"/>
    <mergeCell ref="G9:H9"/>
    <mergeCell ref="I9:J9"/>
    <mergeCell ref="I11:J11"/>
    <mergeCell ref="K11:L11"/>
    <mergeCell ref="A10:B10"/>
    <mergeCell ref="C10:D10"/>
    <mergeCell ref="E10:F10"/>
    <mergeCell ref="G10:H10"/>
    <mergeCell ref="I10:J10"/>
    <mergeCell ref="K10:L10"/>
    <mergeCell ref="A17:B17"/>
    <mergeCell ref="A11:B11"/>
    <mergeCell ref="C11:D11"/>
    <mergeCell ref="E11:F11"/>
    <mergeCell ref="G11:H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L24"/>
    <mergeCell ref="A25:B25"/>
    <mergeCell ref="A26:B26"/>
    <mergeCell ref="A27:B27"/>
    <mergeCell ref="A28:B28"/>
    <mergeCell ref="A45:B45"/>
    <mergeCell ref="F45:L45"/>
    <mergeCell ref="A30:B30"/>
    <mergeCell ref="A32:L32"/>
    <mergeCell ref="A33:L33"/>
    <mergeCell ref="A34:L34"/>
    <mergeCell ref="A35:L35"/>
    <mergeCell ref="A37:L43"/>
  </mergeCells>
  <pageMargins left="0.7" right="0.7" top="0.75" bottom="0.75" header="0.3" footer="0.3"/>
  <pageSetup scale="5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3">
              <controlPr defaultSize="0" autoFill="0" autoLine="0" autoPict="0">
                <anchor moveWithCells="1">
                  <from>
                    <xdr:col>7</xdr:col>
                    <xdr:colOff>228600</xdr:colOff>
                    <xdr:row>3</xdr:row>
                    <xdr:rowOff>238125</xdr:rowOff>
                  </from>
                  <to>
                    <xdr:col>7</xdr:col>
                    <xdr:colOff>685800</xdr:colOff>
                    <xdr:row>3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5">
              <controlPr defaultSize="0" autoFill="0" autoLine="0" autoPict="0">
                <anchor moveWithCells="1">
                  <from>
                    <xdr:col>3</xdr:col>
                    <xdr:colOff>552450</xdr:colOff>
                    <xdr:row>3</xdr:row>
                    <xdr:rowOff>304800</xdr:rowOff>
                  </from>
                  <to>
                    <xdr:col>3</xdr:col>
                    <xdr:colOff>971550</xdr:colOff>
                    <xdr:row>3</xdr:row>
                    <xdr:rowOff>523875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N72"/>
  <sheetViews>
    <sheetView showGridLines="0" tabSelected="1" zoomScale="85" zoomScaleNormal="85" workbookViewId="0">
      <selection activeCell="G10" sqref="G10:H10"/>
    </sheetView>
  </sheetViews>
  <sheetFormatPr baseColWidth="10" defaultColWidth="0" defaultRowHeight="0" customHeight="1" zeroHeight="1" x14ac:dyDescent="0.25"/>
  <cols>
    <col min="1" max="1" width="33.140625" style="36" customWidth="1"/>
    <col min="2" max="2" width="47.42578125" style="36" customWidth="1"/>
    <col min="3" max="3" width="10.140625" style="36" customWidth="1"/>
    <col min="4" max="4" width="10" style="36" customWidth="1"/>
    <col min="5" max="6" width="14" style="36" customWidth="1"/>
    <col min="7" max="7" width="16.28515625" style="36" customWidth="1"/>
    <col min="8" max="8" width="12.85546875" style="36" customWidth="1"/>
    <col min="9" max="9" width="13" style="36" customWidth="1"/>
    <col min="10" max="10" width="12.5703125" style="36" customWidth="1"/>
    <col min="11" max="11" width="16.28515625" style="36" customWidth="1"/>
    <col min="12" max="12" width="19.5703125" style="36" customWidth="1"/>
    <col min="13" max="14" width="0" style="36" hidden="1" customWidth="1"/>
    <col min="15" max="16384" width="11.42578125" style="36" hidden="1"/>
  </cols>
  <sheetData>
    <row r="1" spans="1:12" ht="21.75" customHeight="1" x14ac:dyDescent="0.25">
      <c r="A1" s="34"/>
      <c r="B1" s="165" t="s">
        <v>225</v>
      </c>
      <c r="C1" s="166"/>
      <c r="D1" s="166"/>
      <c r="E1" s="166"/>
      <c r="F1" s="166"/>
      <c r="G1" s="166"/>
      <c r="H1" s="166"/>
      <c r="I1" s="166"/>
      <c r="J1" s="166"/>
      <c r="K1" s="167"/>
      <c r="L1" s="35" t="s">
        <v>226</v>
      </c>
    </row>
    <row r="2" spans="1:12" ht="21.75" customHeight="1" x14ac:dyDescent="0.25">
      <c r="A2" s="37"/>
      <c r="B2" s="168"/>
      <c r="C2" s="169"/>
      <c r="D2" s="169"/>
      <c r="E2" s="169"/>
      <c r="F2" s="169"/>
      <c r="G2" s="169"/>
      <c r="H2" s="169"/>
      <c r="I2" s="169"/>
      <c r="J2" s="169"/>
      <c r="K2" s="170"/>
      <c r="L2" s="35" t="s">
        <v>227</v>
      </c>
    </row>
    <row r="3" spans="1:12" ht="21.75" customHeight="1" x14ac:dyDescent="0.25">
      <c r="A3" s="38"/>
      <c r="B3" s="171"/>
      <c r="C3" s="172"/>
      <c r="D3" s="172"/>
      <c r="E3" s="172"/>
      <c r="F3" s="172"/>
      <c r="G3" s="172"/>
      <c r="H3" s="172"/>
      <c r="I3" s="172"/>
      <c r="J3" s="172"/>
      <c r="K3" s="173"/>
      <c r="L3" s="39" t="s">
        <v>228</v>
      </c>
    </row>
    <row r="4" spans="1:12" ht="63.75" customHeight="1" x14ac:dyDescent="0.25">
      <c r="A4" s="200" t="s">
        <v>229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</row>
    <row r="5" spans="1:12" ht="19.5" customHeight="1" thickBot="1" x14ac:dyDescent="0.3">
      <c r="A5" s="40"/>
      <c r="B5" s="40"/>
      <c r="C5" s="41"/>
      <c r="D5" s="41"/>
      <c r="E5" s="41"/>
      <c r="F5" s="41"/>
      <c r="G5" s="40"/>
      <c r="H5" s="40"/>
      <c r="I5" s="40"/>
      <c r="J5" s="40"/>
      <c r="K5" s="40"/>
      <c r="L5" s="40"/>
    </row>
    <row r="6" spans="1:12" ht="27.75" customHeight="1" thickBot="1" x14ac:dyDescent="0.25">
      <c r="A6" s="150" t="s">
        <v>230</v>
      </c>
      <c r="B6" s="151"/>
      <c r="C6" s="42" t="s">
        <v>192</v>
      </c>
      <c r="D6" s="43"/>
      <c r="E6" s="42" t="s">
        <v>231</v>
      </c>
      <c r="F6" s="44"/>
      <c r="G6" s="45"/>
      <c r="H6" s="45"/>
      <c r="I6" s="45"/>
      <c r="J6" s="45"/>
      <c r="K6" s="45"/>
      <c r="L6" s="46"/>
    </row>
    <row r="7" spans="1:12" ht="27.75" customHeight="1" thickBot="1" x14ac:dyDescent="0.25">
      <c r="A7" s="150" t="s">
        <v>232</v>
      </c>
      <c r="B7" s="151"/>
      <c r="C7" s="201"/>
      <c r="D7" s="202"/>
      <c r="E7" s="202"/>
      <c r="F7" s="203"/>
      <c r="G7" s="45"/>
      <c r="H7" s="45"/>
      <c r="I7" s="45"/>
      <c r="J7" s="45"/>
      <c r="K7" s="45"/>
      <c r="L7" s="46"/>
    </row>
    <row r="8" spans="1:12" ht="42.75" customHeight="1" thickBot="1" x14ac:dyDescent="0.3">
      <c r="A8" s="150" t="s">
        <v>233</v>
      </c>
      <c r="B8" s="151"/>
      <c r="C8" s="158"/>
      <c r="D8" s="180"/>
      <c r="E8" s="180"/>
      <c r="F8" s="180"/>
      <c r="G8" s="180"/>
      <c r="H8" s="180"/>
      <c r="I8" s="180"/>
      <c r="J8" s="180"/>
      <c r="K8" s="180"/>
      <c r="L8" s="159"/>
    </row>
    <row r="9" spans="1:12" ht="37.5" customHeight="1" thickBot="1" x14ac:dyDescent="0.3">
      <c r="A9" s="160"/>
      <c r="B9" s="161"/>
      <c r="C9" s="162" t="s">
        <v>234</v>
      </c>
      <c r="D9" s="163"/>
      <c r="E9" s="162" t="s">
        <v>235</v>
      </c>
      <c r="F9" s="163"/>
      <c r="G9" s="162" t="s">
        <v>236</v>
      </c>
      <c r="H9" s="163"/>
      <c r="I9" s="162" t="s">
        <v>237</v>
      </c>
      <c r="J9" s="163"/>
      <c r="K9" s="162" t="s">
        <v>238</v>
      </c>
      <c r="L9" s="163"/>
    </row>
    <row r="10" spans="1:12" ht="24.75" customHeight="1" thickBot="1" x14ac:dyDescent="0.3">
      <c r="A10" s="150" t="s">
        <v>239</v>
      </c>
      <c r="B10" s="151"/>
      <c r="C10" s="198"/>
      <c r="D10" s="199"/>
      <c r="E10" s="198"/>
      <c r="F10" s="199"/>
      <c r="G10" s="198"/>
      <c r="H10" s="199"/>
      <c r="I10" s="198"/>
      <c r="J10" s="199"/>
      <c r="K10" s="198"/>
      <c r="L10" s="199"/>
    </row>
    <row r="11" spans="1:12" ht="45" customHeight="1" thickBot="1" x14ac:dyDescent="0.3">
      <c r="A11" s="150" t="s">
        <v>240</v>
      </c>
      <c r="B11" s="151"/>
      <c r="C11" s="158"/>
      <c r="D11" s="159"/>
      <c r="E11" s="196"/>
      <c r="F11" s="197"/>
      <c r="G11" s="196"/>
      <c r="H11" s="197"/>
      <c r="I11" s="196"/>
      <c r="J11" s="197"/>
      <c r="K11" s="196"/>
      <c r="L11" s="197"/>
    </row>
    <row r="12" spans="1:12" ht="12.75" x14ac:dyDescent="0.25">
      <c r="A12" s="148" t="s">
        <v>241</v>
      </c>
      <c r="B12" s="149"/>
      <c r="C12" s="47" t="s">
        <v>192</v>
      </c>
      <c r="D12" s="48" t="s">
        <v>231</v>
      </c>
      <c r="E12" s="47" t="s">
        <v>192</v>
      </c>
      <c r="F12" s="48" t="s">
        <v>231</v>
      </c>
      <c r="G12" s="47" t="s">
        <v>192</v>
      </c>
      <c r="H12" s="48" t="s">
        <v>231</v>
      </c>
      <c r="I12" s="47" t="s">
        <v>192</v>
      </c>
      <c r="J12" s="48" t="s">
        <v>231</v>
      </c>
      <c r="K12" s="49" t="s">
        <v>192</v>
      </c>
      <c r="L12" s="48" t="s">
        <v>231</v>
      </c>
    </row>
    <row r="13" spans="1:12" ht="12.75" x14ac:dyDescent="0.25">
      <c r="A13" s="134" t="s">
        <v>242</v>
      </c>
      <c r="B13" s="135"/>
      <c r="C13" s="50"/>
      <c r="D13" s="51"/>
      <c r="E13" s="52"/>
      <c r="F13" s="51"/>
      <c r="G13" s="52"/>
      <c r="H13" s="51"/>
      <c r="I13" s="52"/>
      <c r="J13" s="51"/>
      <c r="K13" s="53"/>
      <c r="L13" s="51"/>
    </row>
    <row r="14" spans="1:12" ht="18" customHeight="1" x14ac:dyDescent="0.25">
      <c r="A14" s="134" t="s">
        <v>243</v>
      </c>
      <c r="B14" s="135"/>
      <c r="C14" s="50"/>
      <c r="D14" s="51"/>
      <c r="E14" s="52"/>
      <c r="F14" s="51"/>
      <c r="G14" s="52"/>
      <c r="H14" s="51"/>
      <c r="I14" s="52"/>
      <c r="J14" s="51"/>
      <c r="K14" s="53"/>
      <c r="L14" s="51"/>
    </row>
    <row r="15" spans="1:12" ht="18" customHeight="1" x14ac:dyDescent="0.25">
      <c r="A15" s="134" t="s">
        <v>244</v>
      </c>
      <c r="B15" s="135"/>
      <c r="C15" s="50"/>
      <c r="D15" s="51"/>
      <c r="E15" s="52"/>
      <c r="F15" s="51"/>
      <c r="G15" s="52"/>
      <c r="H15" s="51"/>
      <c r="I15" s="52"/>
      <c r="J15" s="51"/>
      <c r="K15" s="53"/>
      <c r="L15" s="51"/>
    </row>
    <row r="16" spans="1:12" ht="29.25" customHeight="1" x14ac:dyDescent="0.25">
      <c r="A16" s="134" t="s">
        <v>245</v>
      </c>
      <c r="B16" s="135"/>
      <c r="C16" s="50"/>
      <c r="D16" s="51"/>
      <c r="E16" s="52"/>
      <c r="F16" s="51"/>
      <c r="G16" s="52"/>
      <c r="H16" s="51"/>
      <c r="I16" s="52"/>
      <c r="J16" s="51"/>
      <c r="K16" s="53"/>
      <c r="L16" s="51"/>
    </row>
    <row r="17" spans="1:12" ht="24" customHeight="1" thickBot="1" x14ac:dyDescent="0.3">
      <c r="A17" s="193" t="s">
        <v>246</v>
      </c>
      <c r="B17" s="194"/>
      <c r="C17" s="194"/>
      <c r="D17" s="194"/>
      <c r="E17" s="194"/>
      <c r="F17" s="194"/>
      <c r="G17" s="194"/>
      <c r="H17" s="194"/>
      <c r="I17" s="194"/>
      <c r="J17" s="194"/>
      <c r="K17" s="194"/>
      <c r="L17" s="195"/>
    </row>
    <row r="18" spans="1:12" ht="15.75" thickBot="1" x14ac:dyDescent="0.3">
      <c r="A18" s="184" t="s">
        <v>247</v>
      </c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186"/>
    </row>
    <row r="19" spans="1:12" ht="18.75" customHeight="1" x14ac:dyDescent="0.25">
      <c r="A19" s="134" t="s">
        <v>248</v>
      </c>
      <c r="B19" s="135"/>
      <c r="C19" s="54"/>
      <c r="D19" s="54"/>
      <c r="E19" s="55"/>
      <c r="F19" s="55"/>
      <c r="G19" s="55"/>
      <c r="H19" s="55"/>
      <c r="I19" s="55"/>
      <c r="J19" s="55"/>
      <c r="K19" s="55"/>
      <c r="L19" s="56"/>
    </row>
    <row r="20" spans="1:12" ht="18.75" customHeight="1" x14ac:dyDescent="0.25">
      <c r="A20" s="134" t="s">
        <v>249</v>
      </c>
      <c r="B20" s="135"/>
      <c r="C20" s="57"/>
      <c r="D20" s="58"/>
      <c r="E20" s="57"/>
      <c r="F20" s="57"/>
      <c r="G20" s="57"/>
      <c r="H20" s="57"/>
      <c r="I20" s="57"/>
      <c r="J20" s="57"/>
      <c r="K20" s="57"/>
      <c r="L20" s="51"/>
    </row>
    <row r="21" spans="1:12" ht="18.75" customHeight="1" thickBot="1" x14ac:dyDescent="0.3">
      <c r="A21" s="134" t="s">
        <v>250</v>
      </c>
      <c r="B21" s="135"/>
      <c r="C21" s="59"/>
      <c r="D21" s="60"/>
      <c r="E21" s="59"/>
      <c r="F21" s="59"/>
      <c r="G21" s="59"/>
      <c r="H21" s="59"/>
      <c r="I21" s="59"/>
      <c r="J21" s="59"/>
      <c r="K21" s="59"/>
      <c r="L21" s="61"/>
    </row>
    <row r="22" spans="1:12" ht="15" x14ac:dyDescent="0.25">
      <c r="A22" s="190" t="s">
        <v>251</v>
      </c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192"/>
    </row>
    <row r="23" spans="1:12" ht="18" customHeight="1" x14ac:dyDescent="0.25">
      <c r="A23" s="134" t="s">
        <v>252</v>
      </c>
      <c r="B23" s="135"/>
      <c r="C23" s="62"/>
      <c r="D23" s="63"/>
      <c r="E23" s="62"/>
      <c r="F23" s="64"/>
      <c r="G23" s="62"/>
      <c r="H23" s="64"/>
      <c r="I23" s="62"/>
      <c r="J23" s="64"/>
      <c r="K23" s="65"/>
      <c r="L23" s="64"/>
    </row>
    <row r="24" spans="1:12" ht="18" customHeight="1" thickBot="1" x14ac:dyDescent="0.3">
      <c r="A24" s="134" t="s">
        <v>253</v>
      </c>
      <c r="B24" s="135"/>
      <c r="C24" s="66"/>
      <c r="D24" s="67"/>
      <c r="E24" s="66"/>
      <c r="F24" s="68"/>
      <c r="G24" s="66"/>
      <c r="H24" s="68"/>
      <c r="I24" s="66"/>
      <c r="J24" s="68"/>
      <c r="K24" s="69"/>
      <c r="L24" s="68"/>
    </row>
    <row r="25" spans="1:12" ht="15" x14ac:dyDescent="0.25">
      <c r="A25" s="187" t="s">
        <v>254</v>
      </c>
      <c r="B25" s="188"/>
      <c r="C25" s="188"/>
      <c r="D25" s="188"/>
      <c r="E25" s="188"/>
      <c r="F25" s="188"/>
      <c r="G25" s="188"/>
      <c r="H25" s="188"/>
      <c r="I25" s="188"/>
      <c r="J25" s="188"/>
      <c r="K25" s="188"/>
      <c r="L25" s="189"/>
    </row>
    <row r="26" spans="1:12" ht="17.25" customHeight="1" x14ac:dyDescent="0.25">
      <c r="A26" s="134" t="s">
        <v>255</v>
      </c>
      <c r="B26" s="135"/>
      <c r="C26" s="50"/>
      <c r="D26" s="70"/>
      <c r="E26" s="52"/>
      <c r="F26" s="51"/>
      <c r="G26" s="52"/>
      <c r="H26" s="51"/>
      <c r="I26" s="52"/>
      <c r="J26" s="51"/>
      <c r="K26" s="53"/>
      <c r="L26" s="51"/>
    </row>
    <row r="27" spans="1:12" ht="25.5" customHeight="1" x14ac:dyDescent="0.25">
      <c r="A27" s="134" t="s">
        <v>256</v>
      </c>
      <c r="B27" s="135"/>
      <c r="C27" s="50"/>
      <c r="D27" s="70"/>
      <c r="E27" s="52"/>
      <c r="F27" s="51"/>
      <c r="G27" s="52"/>
      <c r="H27" s="51"/>
      <c r="I27" s="52"/>
      <c r="J27" s="51"/>
      <c r="K27" s="53"/>
      <c r="L27" s="51"/>
    </row>
    <row r="28" spans="1:12" ht="17.25" customHeight="1" x14ac:dyDescent="0.25">
      <c r="A28" s="134" t="s">
        <v>257</v>
      </c>
      <c r="B28" s="135"/>
      <c r="C28" s="52"/>
      <c r="D28" s="70"/>
      <c r="E28" s="52"/>
      <c r="F28" s="51"/>
      <c r="G28" s="52"/>
      <c r="H28" s="51"/>
      <c r="I28" s="52"/>
      <c r="J28" s="51"/>
      <c r="K28" s="53"/>
      <c r="L28" s="51"/>
    </row>
    <row r="29" spans="1:12" ht="17.25" customHeight="1" x14ac:dyDescent="0.25">
      <c r="A29" s="134" t="s">
        <v>258</v>
      </c>
      <c r="B29" s="135"/>
      <c r="C29" s="52"/>
      <c r="D29" s="70"/>
      <c r="E29" s="52"/>
      <c r="F29" s="51"/>
      <c r="G29" s="52"/>
      <c r="H29" s="51"/>
      <c r="I29" s="52"/>
      <c r="J29" s="51"/>
      <c r="K29" s="53"/>
      <c r="L29" s="51"/>
    </row>
    <row r="30" spans="1:12" ht="17.25" customHeight="1" x14ac:dyDescent="0.25">
      <c r="A30" s="134" t="s">
        <v>259</v>
      </c>
      <c r="B30" s="135"/>
      <c r="C30" s="52"/>
      <c r="D30" s="70"/>
      <c r="E30" s="52"/>
      <c r="F30" s="51"/>
      <c r="G30" s="52"/>
      <c r="H30" s="51"/>
      <c r="I30" s="52"/>
      <c r="J30" s="51"/>
      <c r="K30" s="53"/>
      <c r="L30" s="51"/>
    </row>
    <row r="31" spans="1:12" ht="17.25" customHeight="1" x14ac:dyDescent="0.25">
      <c r="A31" s="134" t="s">
        <v>260</v>
      </c>
      <c r="B31" s="135"/>
      <c r="C31" s="71"/>
      <c r="D31" s="70"/>
      <c r="E31" s="71"/>
      <c r="F31" s="72"/>
      <c r="G31" s="71"/>
      <c r="H31" s="72"/>
      <c r="I31" s="71"/>
      <c r="J31" s="72"/>
      <c r="K31" s="73"/>
      <c r="L31" s="72"/>
    </row>
    <row r="32" spans="1:12" ht="17.25" customHeight="1" x14ac:dyDescent="0.25">
      <c r="A32" s="134" t="s">
        <v>261</v>
      </c>
      <c r="B32" s="135"/>
      <c r="C32" s="71"/>
      <c r="D32" s="70"/>
      <c r="E32" s="71"/>
      <c r="F32" s="72"/>
      <c r="G32" s="71"/>
      <c r="H32" s="72"/>
      <c r="I32" s="71"/>
      <c r="J32" s="72"/>
      <c r="K32" s="73"/>
      <c r="L32" s="72"/>
    </row>
    <row r="33" spans="1:12" ht="42.75" customHeight="1" x14ac:dyDescent="0.25">
      <c r="A33" s="134" t="s">
        <v>262</v>
      </c>
      <c r="B33" s="135"/>
      <c r="C33" s="74"/>
      <c r="D33" s="70"/>
      <c r="E33" s="71"/>
      <c r="F33" s="72"/>
      <c r="G33" s="71"/>
      <c r="H33" s="72"/>
      <c r="I33" s="71"/>
      <c r="J33" s="72"/>
      <c r="K33" s="73"/>
      <c r="L33" s="72"/>
    </row>
    <row r="34" spans="1:12" ht="17.25" customHeight="1" thickBot="1" x14ac:dyDescent="0.3">
      <c r="A34" s="134" t="s">
        <v>263</v>
      </c>
      <c r="B34" s="135"/>
      <c r="C34" s="75"/>
      <c r="D34" s="70"/>
      <c r="E34" s="76"/>
      <c r="F34" s="61"/>
      <c r="G34" s="76"/>
      <c r="H34" s="61"/>
      <c r="I34" s="76"/>
      <c r="J34" s="61"/>
      <c r="K34" s="77"/>
      <c r="L34" s="61"/>
    </row>
    <row r="35" spans="1:12" ht="15.75" thickBot="1" x14ac:dyDescent="0.3">
      <c r="A35" s="184" t="s">
        <v>264</v>
      </c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6"/>
    </row>
    <row r="36" spans="1:12" ht="18" customHeight="1" x14ac:dyDescent="0.25">
      <c r="A36" s="134" t="s">
        <v>265</v>
      </c>
      <c r="B36" s="135"/>
      <c r="C36" s="78"/>
      <c r="D36" s="79"/>
      <c r="E36" s="80"/>
      <c r="F36" s="81"/>
      <c r="G36" s="80"/>
      <c r="H36" s="81"/>
      <c r="I36" s="80"/>
      <c r="J36" s="81"/>
      <c r="K36" s="82"/>
      <c r="L36" s="81"/>
    </row>
    <row r="37" spans="1:12" ht="18" customHeight="1" x14ac:dyDescent="0.25">
      <c r="A37" s="134" t="s">
        <v>266</v>
      </c>
      <c r="B37" s="135"/>
      <c r="C37" s="74"/>
      <c r="D37" s="83"/>
      <c r="E37" s="71"/>
      <c r="F37" s="72"/>
      <c r="G37" s="71"/>
      <c r="H37" s="72"/>
      <c r="I37" s="71"/>
      <c r="J37" s="72"/>
      <c r="K37" s="73"/>
      <c r="L37" s="72"/>
    </row>
    <row r="38" spans="1:12" ht="18" customHeight="1" thickBot="1" x14ac:dyDescent="0.3">
      <c r="A38" s="134" t="s">
        <v>267</v>
      </c>
      <c r="B38" s="135"/>
      <c r="C38" s="75"/>
      <c r="D38" s="84"/>
      <c r="E38" s="76"/>
      <c r="F38" s="61"/>
      <c r="G38" s="76"/>
      <c r="H38" s="61"/>
      <c r="I38" s="76"/>
      <c r="J38" s="61"/>
      <c r="K38" s="77"/>
      <c r="L38" s="61"/>
    </row>
    <row r="39" spans="1:12" ht="12.75" x14ac:dyDescent="0.25"/>
    <row r="40" spans="1:12" ht="12.75" x14ac:dyDescent="0.25">
      <c r="A40" s="137" t="s">
        <v>268</v>
      </c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</row>
    <row r="41" spans="1:12" ht="39" customHeight="1" thickBot="1" x14ac:dyDescent="0.3">
      <c r="A41" s="183" t="s">
        <v>269</v>
      </c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3"/>
    </row>
    <row r="42" spans="1:12" ht="12.75" x14ac:dyDescent="0.25">
      <c r="A42" s="138" t="s">
        <v>270</v>
      </c>
      <c r="B42" s="139"/>
      <c r="C42" s="139"/>
      <c r="D42" s="139"/>
      <c r="E42" s="139"/>
      <c r="F42" s="139"/>
      <c r="G42" s="139"/>
      <c r="H42" s="139"/>
      <c r="I42" s="139"/>
      <c r="J42" s="139"/>
      <c r="K42" s="139"/>
      <c r="L42" s="140"/>
    </row>
    <row r="43" spans="1:12" ht="12.75" x14ac:dyDescent="0.25">
      <c r="A43" s="141"/>
      <c r="B43" s="142"/>
      <c r="C43" s="142"/>
      <c r="D43" s="142"/>
      <c r="E43" s="142"/>
      <c r="F43" s="142"/>
      <c r="G43" s="142"/>
      <c r="H43" s="142"/>
      <c r="I43" s="142"/>
      <c r="J43" s="142"/>
      <c r="K43" s="142"/>
      <c r="L43" s="143"/>
    </row>
    <row r="44" spans="1:12" ht="33" customHeight="1" x14ac:dyDescent="0.25">
      <c r="A44" s="141"/>
      <c r="B44" s="142"/>
      <c r="C44" s="142"/>
      <c r="D44" s="142"/>
      <c r="E44" s="142"/>
      <c r="F44" s="142"/>
      <c r="G44" s="142"/>
      <c r="H44" s="142"/>
      <c r="I44" s="142"/>
      <c r="J44" s="142"/>
      <c r="K44" s="142"/>
      <c r="L44" s="143"/>
    </row>
    <row r="45" spans="1:12" ht="44.25" customHeight="1" thickBot="1" x14ac:dyDescent="0.3">
      <c r="A45" s="144"/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6"/>
    </row>
    <row r="46" spans="1:12" ht="42" customHeight="1" x14ac:dyDescent="0.25">
      <c r="A46" s="85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</row>
    <row r="47" spans="1:12" ht="25.5" customHeight="1" x14ac:dyDescent="0.25">
      <c r="A47" s="181" t="s">
        <v>271</v>
      </c>
      <c r="B47" s="181"/>
      <c r="C47" s="85"/>
      <c r="D47" s="85"/>
      <c r="E47" s="85"/>
      <c r="F47" s="182" t="s">
        <v>272</v>
      </c>
      <c r="G47" s="182"/>
      <c r="H47" s="182"/>
      <c r="I47" s="182"/>
      <c r="J47" s="182"/>
      <c r="K47" s="182"/>
      <c r="L47" s="182"/>
    </row>
    <row r="48" spans="1:12" ht="15" customHeight="1" x14ac:dyDescent="0.2">
      <c r="A48" s="86" t="s">
        <v>273</v>
      </c>
      <c r="B48" s="86"/>
      <c r="C48" s="87"/>
      <c r="D48" s="87"/>
      <c r="E48" s="87"/>
      <c r="F48" s="86" t="s">
        <v>274</v>
      </c>
      <c r="G48" s="88"/>
      <c r="H48" s="88"/>
      <c r="I48" s="88"/>
      <c r="J48" s="88"/>
      <c r="K48" s="88"/>
      <c r="L48" s="88"/>
    </row>
    <row r="49" spans="1:12" ht="14.25" customHeight="1" x14ac:dyDescent="0.2">
      <c r="A49" s="86" t="s">
        <v>275</v>
      </c>
      <c r="B49" s="86"/>
      <c r="C49" s="87"/>
      <c r="D49" s="87"/>
      <c r="E49" s="87"/>
      <c r="F49" s="86" t="s">
        <v>275</v>
      </c>
      <c r="G49" s="88"/>
      <c r="H49" s="88"/>
      <c r="I49" s="88"/>
      <c r="J49" s="88"/>
      <c r="K49" s="88"/>
      <c r="L49" s="88"/>
    </row>
    <row r="50" spans="1:12" ht="13.5" customHeight="1" x14ac:dyDescent="0.2">
      <c r="A50" s="86" t="s">
        <v>276</v>
      </c>
      <c r="B50" s="86"/>
      <c r="C50" s="87"/>
      <c r="D50" s="87"/>
      <c r="E50" s="87"/>
      <c r="F50" s="86" t="s">
        <v>276</v>
      </c>
      <c r="G50" s="88"/>
      <c r="H50" s="88"/>
      <c r="I50" s="88"/>
      <c r="J50" s="88"/>
      <c r="K50" s="88"/>
      <c r="L50" s="88"/>
    </row>
    <row r="51" spans="1:12" ht="11.25" customHeight="1" x14ac:dyDescent="0.2">
      <c r="A51" s="87"/>
      <c r="B51" s="87"/>
      <c r="C51" s="87"/>
      <c r="D51" s="87"/>
      <c r="E51" s="87"/>
      <c r="F51" s="86" t="s">
        <v>277</v>
      </c>
      <c r="G51" s="88"/>
      <c r="H51" s="88"/>
      <c r="I51" s="88"/>
      <c r="J51" s="88"/>
      <c r="K51" s="88"/>
      <c r="L51" s="88"/>
    </row>
    <row r="52" spans="1:12" ht="12.75" x14ac:dyDescent="0.25"/>
    <row r="53" spans="1:12" ht="12.75" x14ac:dyDescent="0.25"/>
    <row r="54" spans="1:12" ht="12.75" x14ac:dyDescent="0.25"/>
    <row r="55" spans="1:12" ht="1.5" customHeight="1" x14ac:dyDescent="0.25"/>
    <row r="56" spans="1:12" ht="12.75" hidden="1" x14ac:dyDescent="0.25"/>
    <row r="57" spans="1:12" ht="12.75" hidden="1" x14ac:dyDescent="0.25"/>
    <row r="58" spans="1:12" ht="12.75" hidden="1" x14ac:dyDescent="0.25"/>
    <row r="59" spans="1:12" ht="12.75" hidden="1" x14ac:dyDescent="0.25"/>
    <row r="60" spans="1:12" ht="12.75" hidden="1" x14ac:dyDescent="0.25"/>
    <row r="61" spans="1:12" ht="12.75" hidden="1" x14ac:dyDescent="0.25"/>
    <row r="62" spans="1:12" ht="12.75" hidden="1" x14ac:dyDescent="0.25"/>
    <row r="63" spans="1:12" ht="12.75" hidden="1" x14ac:dyDescent="0.25"/>
    <row r="64" spans="1:12" ht="12.75" hidden="1" x14ac:dyDescent="0.25"/>
    <row r="65" ht="12.75" hidden="1" x14ac:dyDescent="0.25"/>
    <row r="66" ht="12.75" hidden="1" x14ac:dyDescent="0.25"/>
    <row r="67" ht="12.75" hidden="1" x14ac:dyDescent="0.25"/>
    <row r="68" ht="12.75" hidden="1" x14ac:dyDescent="0.25"/>
    <row r="69" ht="12.75" hidden="1" x14ac:dyDescent="0.25"/>
    <row r="70" ht="12.75" hidden="1" x14ac:dyDescent="0.25"/>
    <row r="71" ht="12.75" hidden="1" x14ac:dyDescent="0.25"/>
    <row r="72" ht="12.75" hidden="1" x14ac:dyDescent="0.25"/>
  </sheetData>
  <sheetProtection password="CCF7" sheet="1" objects="1" scenarios="1"/>
  <mergeCells count="57">
    <mergeCell ref="K9:L9"/>
    <mergeCell ref="B1:K3"/>
    <mergeCell ref="A4:L4"/>
    <mergeCell ref="A6:B6"/>
    <mergeCell ref="A7:B7"/>
    <mergeCell ref="C7:F7"/>
    <mergeCell ref="A8:B8"/>
    <mergeCell ref="C8:L8"/>
    <mergeCell ref="A9:B9"/>
    <mergeCell ref="C9:D9"/>
    <mergeCell ref="E9:F9"/>
    <mergeCell ref="G9:H9"/>
    <mergeCell ref="I9:J9"/>
    <mergeCell ref="K11:L11"/>
    <mergeCell ref="A10:B10"/>
    <mergeCell ref="C10:D10"/>
    <mergeCell ref="E10:F10"/>
    <mergeCell ref="G10:H10"/>
    <mergeCell ref="I10:J10"/>
    <mergeCell ref="K10:L10"/>
    <mergeCell ref="A11:B11"/>
    <mergeCell ref="C11:D11"/>
    <mergeCell ref="E11:F11"/>
    <mergeCell ref="G11:H11"/>
    <mergeCell ref="I11:J11"/>
    <mergeCell ref="A23:B23"/>
    <mergeCell ref="A12:B12"/>
    <mergeCell ref="A13:B13"/>
    <mergeCell ref="A14:B14"/>
    <mergeCell ref="A15:B15"/>
    <mergeCell ref="A16:B16"/>
    <mergeCell ref="A17:L17"/>
    <mergeCell ref="A18:L18"/>
    <mergeCell ref="A19:B19"/>
    <mergeCell ref="A20:B20"/>
    <mergeCell ref="A21:B21"/>
    <mergeCell ref="A22:L22"/>
    <mergeCell ref="A35:L35"/>
    <mergeCell ref="A24:B24"/>
    <mergeCell ref="A25:L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7:B47"/>
    <mergeCell ref="F47:L47"/>
    <mergeCell ref="A36:B36"/>
    <mergeCell ref="A37:B37"/>
    <mergeCell ref="A38:B38"/>
    <mergeCell ref="A40:L40"/>
    <mergeCell ref="A41:L41"/>
    <mergeCell ref="A42:L45"/>
  </mergeCells>
  <pageMargins left="0.31496062992125984" right="0.31496062992125984" top="0.3543307086614173" bottom="0.3543307086614173" header="0.31496062992125984" footer="0.31496062992125984"/>
  <pageSetup scale="61" fitToHeight="0" orientation="landscape" r:id="rId1"/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209550</xdr:colOff>
                    <xdr:row>3</xdr:row>
                    <xdr:rowOff>295275</xdr:rowOff>
                  </from>
                  <to>
                    <xdr:col>3</xdr:col>
                    <xdr:colOff>590550</xdr:colOff>
                    <xdr:row>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6</xdr:col>
                    <xdr:colOff>952500</xdr:colOff>
                    <xdr:row>3</xdr:row>
                    <xdr:rowOff>285750</xdr:rowOff>
                  </from>
                  <to>
                    <xdr:col>7</xdr:col>
                    <xdr:colOff>314325</xdr:colOff>
                    <xdr:row>3</xdr:row>
                    <xdr:rowOff>523875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Ficha Técnica</vt:lpstr>
      <vt:lpstr>Oferta Económica</vt:lpstr>
      <vt:lpstr>Estudio de Precios</vt:lpstr>
      <vt:lpstr>FTGRI37</vt:lpstr>
      <vt:lpstr>FTGRI38</vt:lpstr>
      <vt:lpstr>'Estudio de Precios'!Área_de_impresión</vt:lpstr>
      <vt:lpstr>'Ficha Técnica'!Área_de_impresión</vt:lpstr>
      <vt:lpstr>'Oferta Económica'!Área_de_impresión</vt:lpstr>
      <vt:lpstr>'Estudio de Precios'!Títulos_a_imprimir</vt:lpstr>
      <vt:lpstr>'Ficha Técnica'!Títulos_a_imprimir</vt:lpstr>
      <vt:lpstr>'Oferta Económica'!Títulos_a_imprimir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Daniel Forero Gutiérrez</dc:creator>
  <cp:lastModifiedBy>Paola Andrea Roa Mora</cp:lastModifiedBy>
  <cp:lastPrinted>2018-02-15T17:10:51Z</cp:lastPrinted>
  <dcterms:created xsi:type="dcterms:W3CDTF">2018-02-07T18:31:33Z</dcterms:created>
  <dcterms:modified xsi:type="dcterms:W3CDTF">2018-02-19T19:57:37Z</dcterms:modified>
</cp:coreProperties>
</file>